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580" windowHeight="8835"/>
  </bookViews>
  <sheets>
    <sheet name="EÜ B6-Finanzierung" sheetId="5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7" i="5"/>
  <c r="D9"/>
  <c r="D11" s="1"/>
  <c r="D15" s="1"/>
  <c r="D21" s="1"/>
  <c r="D13"/>
  <c r="D17"/>
  <c r="C7"/>
  <c r="C9"/>
  <c r="C11"/>
  <c r="C15" s="1"/>
  <c r="C13"/>
  <c r="B11"/>
  <c r="B15"/>
  <c r="C17"/>
  <c r="D27"/>
</calcChain>
</file>

<file path=xl/sharedStrings.xml><?xml version="1.0" encoding="utf-8"?>
<sst xmlns="http://schemas.openxmlformats.org/spreadsheetml/2006/main" count="18" uniqueCount="18">
  <si>
    <t>B6 EÜ über die B6/leipziger Chaussee</t>
  </si>
  <si>
    <t>Förderfähige Kosten</t>
  </si>
  <si>
    <t>Ermittlung der 
Finanzierung</t>
  </si>
  <si>
    <t>Eigenmittel (nicht zuwendungsfähige Kosten)</t>
  </si>
  <si>
    <t>Angaben in €</t>
  </si>
  <si>
    <t>Gesamtkosten
Straße -brutto</t>
  </si>
  <si>
    <t>Anteil Stadt
50%</t>
  </si>
  <si>
    <t>Anteil Bahn
50%</t>
  </si>
  <si>
    <t>Gesamtkosten
Brücke -brutto</t>
  </si>
  <si>
    <t>nicht förderfähige Kosten</t>
  </si>
  <si>
    <t>Ausgabe  gesamt:</t>
  </si>
  <si>
    <t>Ablösebetrag/Vorteilsausgleich an die DB</t>
  </si>
  <si>
    <t>Gesamtkosten Straße</t>
  </si>
  <si>
    <t>Einnahme von der DB AG
Ablösebetrag/Vorteilsausgleich von DB</t>
  </si>
  <si>
    <t xml:space="preserve">Vorteilsausgleich 1.180.000 </t>
  </si>
  <si>
    <t xml:space="preserve">Anrechnung des Vorteilsausgleichs 
in Höhe der Eigenmittel
3.731.300 -2.985.400  = 746.260 </t>
  </si>
  <si>
    <t xml:space="preserve">Reduzierung der Förderung um den
verbleibenden Vorteilsausgleich 
1.180.000 - 746.260  = 433.740 </t>
  </si>
  <si>
    <t xml:space="preserve">
Einnahme vom Land, Förderung 80% 
3.731.300  x 80 % =2.985.040 
2.985.040 - 433.740 = 2.551.300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</si>
</sst>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2" fillId="0" borderId="4" xfId="0" applyNumberFormat="1" applyFont="1" applyBorder="1"/>
    <xf numFmtId="4" fontId="2" fillId="0" borderId="0" xfId="0" applyNumberFormat="1" applyFont="1"/>
    <xf numFmtId="0" fontId="2" fillId="0" borderId="0" xfId="0" applyFont="1"/>
    <xf numFmtId="0" fontId="0" fillId="0" borderId="7" xfId="0" applyBorder="1"/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1" xfId="0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0" fillId="0" borderId="6" xfId="0" applyNumberFormat="1" applyBorder="1"/>
    <xf numFmtId="4" fontId="3" fillId="0" borderId="6" xfId="0" applyNumberFormat="1" applyFont="1" applyBorder="1"/>
    <xf numFmtId="4" fontId="2" fillId="0" borderId="6" xfId="0" applyNumberFormat="1" applyFont="1" applyBorder="1"/>
    <xf numFmtId="4" fontId="0" fillId="0" borderId="9" xfId="0" applyNumberFormat="1" applyBorder="1"/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topLeftCell="A13" workbookViewId="0">
      <selection activeCell="A22" sqref="A22"/>
    </sheetView>
  </sheetViews>
  <sheetFormatPr baseColWidth="10" defaultRowHeight="12.75"/>
  <cols>
    <col min="1" max="1" width="41.5703125" customWidth="1"/>
    <col min="2" max="3" width="17.42578125" customWidth="1"/>
    <col min="4" max="4" width="25.140625" customWidth="1"/>
    <col min="5" max="5" width="11.7109375" bestFit="1" customWidth="1"/>
  </cols>
  <sheetData>
    <row r="2" spans="1:6" ht="13.5" thickBot="1"/>
    <row r="3" spans="1:6">
      <c r="A3" s="3" t="s">
        <v>0</v>
      </c>
      <c r="B3" s="20"/>
      <c r="C3" s="18"/>
      <c r="D3" s="4"/>
    </row>
    <row r="4" spans="1:6">
      <c r="A4" s="5"/>
      <c r="B4" s="5"/>
      <c r="C4" s="9"/>
      <c r="D4" s="6"/>
    </row>
    <row r="5" spans="1:6" ht="26.25" thickBot="1">
      <c r="A5" s="13" t="s">
        <v>4</v>
      </c>
      <c r="B5" s="28" t="s">
        <v>2</v>
      </c>
      <c r="C5" s="29" t="s">
        <v>7</v>
      </c>
      <c r="D5" s="17" t="s">
        <v>6</v>
      </c>
      <c r="E5" s="1"/>
    </row>
    <row r="6" spans="1:6">
      <c r="A6" s="20"/>
      <c r="B6" s="9"/>
      <c r="C6" s="9"/>
      <c r="D6" s="6"/>
    </row>
    <row r="7" spans="1:6" ht="25.5">
      <c r="A7" s="19" t="s">
        <v>5</v>
      </c>
      <c r="B7" s="24">
        <v>2421650</v>
      </c>
      <c r="C7" s="24">
        <f>SUM(B7/2)</f>
        <v>1210825</v>
      </c>
      <c r="D7" s="7">
        <f>SUM(B7/2)</f>
        <v>1210825</v>
      </c>
      <c r="E7" s="2"/>
      <c r="F7" s="2"/>
    </row>
    <row r="8" spans="1:6">
      <c r="A8" s="5"/>
      <c r="B8" s="24"/>
      <c r="C8" s="24"/>
      <c r="D8" s="7"/>
      <c r="E8" s="2"/>
      <c r="F8" s="2"/>
    </row>
    <row r="9" spans="1:6">
      <c r="A9" s="5" t="s">
        <v>11</v>
      </c>
      <c r="B9" s="24">
        <v>353700</v>
      </c>
      <c r="C9" s="24">
        <f>SUM(B9/2)</f>
        <v>176850</v>
      </c>
      <c r="D9" s="7">
        <f>SUM(B9/2)</f>
        <v>176850</v>
      </c>
      <c r="E9" s="2"/>
      <c r="F9" s="2"/>
    </row>
    <row r="10" spans="1:6">
      <c r="A10" s="5"/>
      <c r="B10" s="24"/>
      <c r="C10" s="24"/>
      <c r="D10" s="7"/>
      <c r="E10" s="2"/>
      <c r="F10" s="2"/>
    </row>
    <row r="11" spans="1:6" s="16" customFormat="1">
      <c r="A11" s="21" t="s">
        <v>12</v>
      </c>
      <c r="B11" s="25">
        <f>SUM(B7:B9)</f>
        <v>2775350</v>
      </c>
      <c r="C11" s="25">
        <f>SUM(C7:C9)</f>
        <v>1387675</v>
      </c>
      <c r="D11" s="14">
        <f>SUM(D7:D9)</f>
        <v>1387675</v>
      </c>
      <c r="E11" s="15"/>
      <c r="F11" s="15"/>
    </row>
    <row r="12" spans="1:6" s="16" customFormat="1">
      <c r="A12" s="21"/>
      <c r="B12" s="25"/>
      <c r="C12" s="25"/>
      <c r="D12" s="14"/>
      <c r="E12" s="15"/>
      <c r="F12" s="15"/>
    </row>
    <row r="13" spans="1:6" s="16" customFormat="1" ht="25.5">
      <c r="A13" s="22" t="s">
        <v>8</v>
      </c>
      <c r="B13" s="25">
        <v>5087250</v>
      </c>
      <c r="C13" s="25">
        <f>SUM(B13/2)</f>
        <v>2543625</v>
      </c>
      <c r="D13" s="14">
        <f>SUM(B13/2)</f>
        <v>2543625</v>
      </c>
      <c r="E13" s="15"/>
      <c r="F13" s="15"/>
    </row>
    <row r="14" spans="1:6">
      <c r="A14" s="19"/>
      <c r="B14" s="24"/>
      <c r="C14" s="24"/>
      <c r="D14" s="7"/>
      <c r="E14" s="2"/>
      <c r="F14" s="2"/>
    </row>
    <row r="15" spans="1:6" s="12" customFormat="1">
      <c r="A15" s="23" t="s">
        <v>10</v>
      </c>
      <c r="B15" s="26">
        <f>SUM(B11:B13)</f>
        <v>7862600</v>
      </c>
      <c r="C15" s="26">
        <f>SUM(C11:C13)</f>
        <v>3931300</v>
      </c>
      <c r="D15" s="10">
        <f>SUM(D11:D13)</f>
        <v>3931300</v>
      </c>
      <c r="E15" s="11"/>
      <c r="F15" s="11"/>
    </row>
    <row r="16" spans="1:6">
      <c r="A16" s="19"/>
      <c r="B16" s="24"/>
      <c r="C16" s="24"/>
      <c r="D16" s="7"/>
      <c r="E16" s="2"/>
      <c r="F16" s="2"/>
    </row>
    <row r="17" spans="1:6" ht="25.5">
      <c r="A17" s="23" t="s">
        <v>13</v>
      </c>
      <c r="B17" s="26">
        <v>2360000</v>
      </c>
      <c r="C17" s="26">
        <f>SUM(B17/2)</f>
        <v>1180000</v>
      </c>
      <c r="D17" s="10">
        <f>SUM(B17/2)</f>
        <v>1180000</v>
      </c>
      <c r="E17" s="2"/>
      <c r="F17" s="2"/>
    </row>
    <row r="18" spans="1:6">
      <c r="A18" s="19"/>
      <c r="B18" s="24"/>
      <c r="C18" s="24"/>
      <c r="D18" s="7"/>
      <c r="E18" s="2"/>
      <c r="F18" s="2"/>
    </row>
    <row r="19" spans="1:6">
      <c r="A19" s="19" t="s">
        <v>9</v>
      </c>
      <c r="B19" s="24"/>
      <c r="C19" s="24"/>
      <c r="D19" s="7">
        <v>-200000</v>
      </c>
      <c r="E19" s="2"/>
      <c r="F19" s="2"/>
    </row>
    <row r="20" spans="1:6">
      <c r="A20" s="19"/>
      <c r="B20" s="24"/>
      <c r="C20" s="24"/>
      <c r="D20" s="7"/>
      <c r="E20" s="2"/>
      <c r="F20" s="2"/>
    </row>
    <row r="21" spans="1:6">
      <c r="A21" s="5" t="s">
        <v>1</v>
      </c>
      <c r="B21" s="24"/>
      <c r="C21" s="24"/>
      <c r="D21" s="7">
        <f>SUM(D15+D19)</f>
        <v>3731300</v>
      </c>
      <c r="E21" s="2"/>
      <c r="F21" s="2"/>
    </row>
    <row r="22" spans="1:6" ht="51">
      <c r="A22" s="23" t="s">
        <v>17</v>
      </c>
      <c r="B22" s="26"/>
      <c r="C22" s="26"/>
      <c r="D22" s="10">
        <v>2551300</v>
      </c>
      <c r="E22" s="2"/>
      <c r="F22" s="2"/>
    </row>
    <row r="23" spans="1:6" ht="9.9499999999999993" customHeight="1">
      <c r="A23" s="19"/>
      <c r="B23" s="24"/>
      <c r="C23" s="24"/>
      <c r="D23" s="7"/>
      <c r="E23" s="2"/>
      <c r="F23" s="2"/>
    </row>
    <row r="24" spans="1:6">
      <c r="A24" s="5" t="s">
        <v>14</v>
      </c>
      <c r="B24" s="24"/>
      <c r="C24" s="24"/>
      <c r="D24" s="7"/>
      <c r="E24" s="2"/>
      <c r="F24" s="2"/>
    </row>
    <row r="25" spans="1:6" ht="39.950000000000003" customHeight="1">
      <c r="A25" s="19" t="s">
        <v>15</v>
      </c>
      <c r="B25" s="24"/>
      <c r="C25" s="24"/>
      <c r="D25" s="7">
        <v>746260</v>
      </c>
      <c r="E25" s="2"/>
      <c r="F25" s="2"/>
    </row>
    <row r="26" spans="1:6">
      <c r="A26" s="19"/>
      <c r="B26" s="24"/>
      <c r="C26" s="24"/>
      <c r="D26" s="7"/>
      <c r="E26" s="2"/>
      <c r="F26" s="2"/>
    </row>
    <row r="27" spans="1:6" ht="38.25">
      <c r="A27" s="19" t="s">
        <v>16</v>
      </c>
      <c r="B27" s="24"/>
      <c r="C27" s="24"/>
      <c r="D27" s="7">
        <f>SUM(D17-D25)</f>
        <v>433740</v>
      </c>
      <c r="E27" s="2"/>
      <c r="F27" s="2"/>
    </row>
    <row r="28" spans="1:6">
      <c r="A28" s="5"/>
      <c r="B28" s="24"/>
      <c r="C28" s="24"/>
      <c r="D28" s="7"/>
      <c r="E28" s="2"/>
      <c r="F28" s="2"/>
    </row>
    <row r="29" spans="1:6">
      <c r="A29" s="30" t="s">
        <v>3</v>
      </c>
      <c r="B29" s="26"/>
      <c r="C29" s="26"/>
      <c r="D29" s="10">
        <v>200000</v>
      </c>
      <c r="E29" s="2"/>
      <c r="F29" s="2"/>
    </row>
    <row r="30" spans="1:6" ht="13.5" thickBot="1">
      <c r="A30" s="13"/>
      <c r="B30" s="27"/>
      <c r="C30" s="27"/>
      <c r="D30" s="8"/>
      <c r="E30" s="2"/>
      <c r="F30" s="2"/>
    </row>
    <row r="31" spans="1:6">
      <c r="B31" s="2"/>
      <c r="C31" s="2"/>
      <c r="D31" s="2"/>
      <c r="E31" s="2"/>
      <c r="F31" s="2"/>
    </row>
    <row r="32" spans="1:6">
      <c r="B32" s="2"/>
      <c r="C32" s="2"/>
      <c r="D32" s="2"/>
      <c r="E32" s="2"/>
      <c r="F32" s="2"/>
    </row>
    <row r="33" spans="2:6">
      <c r="B33" s="2"/>
      <c r="C33" s="2"/>
      <c r="D33" s="2"/>
      <c r="E33" s="2"/>
      <c r="F33" s="2"/>
    </row>
    <row r="34" spans="2:6">
      <c r="B34" s="2"/>
      <c r="C34" s="2"/>
      <c r="D34" s="2"/>
      <c r="E34" s="2"/>
      <c r="F34" s="2"/>
    </row>
  </sheetData>
  <phoneticPr fontId="1" type="noConversion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>
    <oddHeader>&amp;LGrundlagenermittlung für das Vorhaben Eisenbahnknoten Halle, Eisenbahnüberführung (EÜ) über B6&amp;RAnlage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EÜ B6-Finanzierung</vt:lpstr>
      <vt:lpstr>Tabelle2</vt:lpstr>
      <vt:lpstr>Tabelle3</vt:lpstr>
    </vt:vector>
  </TitlesOfParts>
  <Company>Stadt Halle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had66001</dc:creator>
  <cp:lastModifiedBy>Administrator</cp:lastModifiedBy>
  <cp:lastPrinted>2012-06-20T08:04:33Z</cp:lastPrinted>
  <dcterms:created xsi:type="dcterms:W3CDTF">2012-06-04T12:04:55Z</dcterms:created>
  <dcterms:modified xsi:type="dcterms:W3CDTF">2012-06-20T08:06:30Z</dcterms:modified>
</cp:coreProperties>
</file>