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4010" windowHeight="10200"/>
  </bookViews>
  <sheets>
    <sheet name="Anträge" sheetId="1" r:id="rId1"/>
    <sheet name="Tabelle3" sheetId="3" r:id="rId2"/>
  </sheets>
  <calcPr calcId="145621"/>
</workbook>
</file>

<file path=xl/calcChain.xml><?xml version="1.0" encoding="utf-8"?>
<calcChain xmlns="http://schemas.openxmlformats.org/spreadsheetml/2006/main">
  <c r="Q118" i="1" l="1"/>
  <c r="P45" i="1"/>
  <c r="P108" i="1" s="1"/>
  <c r="P90" i="1"/>
  <c r="P105" i="1"/>
  <c r="J90" i="1"/>
  <c r="J45" i="1"/>
  <c r="K90" i="1"/>
  <c r="K45" i="1"/>
  <c r="I90" i="1"/>
  <c r="I45" i="1"/>
  <c r="I108" i="1" s="1"/>
  <c r="G45" i="1"/>
  <c r="G90" i="1"/>
  <c r="G108" i="1"/>
  <c r="N45" i="1"/>
  <c r="N90" i="1"/>
  <c r="N108" i="1" s="1"/>
  <c r="H45" i="1"/>
  <c r="H108" i="1" s="1"/>
  <c r="F90" i="1"/>
  <c r="O45" i="1"/>
  <c r="O108" i="1" s="1"/>
  <c r="M45" i="1"/>
  <c r="M108" i="1" s="1"/>
  <c r="O105" i="1"/>
  <c r="N105" i="1"/>
  <c r="M105" i="1"/>
  <c r="L105" i="1"/>
  <c r="K105" i="1"/>
  <c r="K108" i="1"/>
  <c r="J105" i="1"/>
  <c r="J108" i="1" s="1"/>
  <c r="I105" i="1"/>
  <c r="H105" i="1"/>
  <c r="G105" i="1"/>
  <c r="F105" i="1"/>
  <c r="F108" i="1" s="1"/>
  <c r="E105" i="1"/>
  <c r="D105" i="1"/>
  <c r="C105" i="1"/>
  <c r="O90" i="1"/>
  <c r="M90" i="1"/>
  <c r="L90" i="1"/>
  <c r="H90" i="1"/>
  <c r="E90" i="1"/>
  <c r="D90" i="1"/>
  <c r="C90" i="1"/>
  <c r="L45" i="1"/>
  <c r="L108" i="1" s="1"/>
  <c r="F45" i="1"/>
  <c r="E45" i="1"/>
  <c r="E108" i="1" s="1"/>
  <c r="D45" i="1"/>
  <c r="D108" i="1"/>
  <c r="C45" i="1"/>
  <c r="C108" i="1" s="1"/>
  <c r="B110" i="1" s="1"/>
  <c r="Q89" i="1"/>
  <c r="Q87" i="1"/>
  <c r="Q3" i="1"/>
  <c r="Q108" i="1" s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8" i="1"/>
  <c r="Q93" i="1"/>
  <c r="Q94" i="1"/>
  <c r="Q95" i="1"/>
  <c r="Q96" i="1"/>
  <c r="Q97" i="1"/>
  <c r="Q98" i="1"/>
  <c r="Q100" i="1"/>
  <c r="Q101" i="1"/>
  <c r="Q102" i="1"/>
  <c r="Q103" i="1"/>
  <c r="Q99" i="1"/>
  <c r="B111" i="1" l="1"/>
  <c r="B113" i="1" s="1"/>
</calcChain>
</file>

<file path=xl/sharedStrings.xml><?xml version="1.0" encoding="utf-8"?>
<sst xmlns="http://schemas.openxmlformats.org/spreadsheetml/2006/main" count="197" uniqueCount="135">
  <si>
    <t>Verein</t>
  </si>
  <si>
    <t>Nr.</t>
  </si>
  <si>
    <t>1.1.</t>
  </si>
  <si>
    <t>1.2.</t>
  </si>
  <si>
    <t>3.</t>
  </si>
  <si>
    <t>4.</t>
  </si>
  <si>
    <t>6.1.</t>
  </si>
  <si>
    <t>6.2.</t>
  </si>
  <si>
    <t>6.3.1.</t>
  </si>
  <si>
    <t>6.3.2.</t>
  </si>
  <si>
    <t>7.</t>
  </si>
  <si>
    <t>VfB 07 Lettin</t>
  </si>
  <si>
    <t>YAMABUSHI Dojo</t>
  </si>
  <si>
    <t>Badmintonverein Halle</t>
  </si>
  <si>
    <t>SV Bruckdorf</t>
  </si>
  <si>
    <t>SG Einheit West</t>
  </si>
  <si>
    <t>Tennisclub Böllberg</t>
  </si>
  <si>
    <t>HTC Peißnitz</t>
  </si>
  <si>
    <t>TSG Kröllwitz</t>
  </si>
  <si>
    <t>Wanderfreunde Gehörl.</t>
  </si>
  <si>
    <t>TSG Wörmlitz/Böllberg</t>
  </si>
  <si>
    <t>SV Rotation Halle</t>
  </si>
  <si>
    <t>Wasserrettungsdienst</t>
  </si>
  <si>
    <t>Anglerverein Petri Heil</t>
  </si>
  <si>
    <t>BUDOKAI</t>
  </si>
  <si>
    <t>Turbine Halle</t>
  </si>
  <si>
    <t>BBC Halle</t>
  </si>
  <si>
    <t>SG HTB</t>
  </si>
  <si>
    <t>Reideburger SV</t>
  </si>
  <si>
    <t>GRSV Elsteraue</t>
  </si>
  <si>
    <t>TSG Halle-Neustadt</t>
  </si>
  <si>
    <t>Tanzslub Schw.-Silber</t>
  </si>
  <si>
    <t>ShoraiDo Kempo</t>
  </si>
  <si>
    <t>SG Buna Halle</t>
  </si>
  <si>
    <t>TT Eintracht</t>
  </si>
  <si>
    <t>SG Aufbau Tasmania</t>
  </si>
  <si>
    <t>USV</t>
  </si>
  <si>
    <t>Gesundheitssportverein</t>
  </si>
  <si>
    <t>Modellsportclub</t>
  </si>
  <si>
    <t>TC Halle 94</t>
  </si>
  <si>
    <t>Giebich. Schützengilde</t>
  </si>
  <si>
    <t>KSC Halle 08</t>
  </si>
  <si>
    <t>SV Blau-Weiß Dölau</t>
  </si>
  <si>
    <t>SG Einheit Halle</t>
  </si>
  <si>
    <t>Sportkultur</t>
  </si>
  <si>
    <t>HFC</t>
  </si>
  <si>
    <t>SV Halle</t>
  </si>
  <si>
    <t>Kanenaer SV</t>
  </si>
  <si>
    <t>RSV Dölau</t>
  </si>
  <si>
    <t>FSV 67</t>
  </si>
  <si>
    <t>SG Motor</t>
  </si>
  <si>
    <t>KV 96</t>
  </si>
  <si>
    <t>SV Dautzsch 63</t>
  </si>
  <si>
    <t>Nietlebener SV</t>
  </si>
  <si>
    <t>HKC 54</t>
  </si>
  <si>
    <t>Frauen-SV Halle-Süd</t>
  </si>
  <si>
    <t>Kulturtresor 21</t>
  </si>
  <si>
    <t>GeReHa</t>
  </si>
  <si>
    <t>HSC 96</t>
  </si>
  <si>
    <t>SV Union</t>
  </si>
  <si>
    <t>Hall. RFV Seeben</t>
  </si>
  <si>
    <t>DLRG Halle-Saalkreis</t>
  </si>
  <si>
    <t>SKC Tabea</t>
  </si>
  <si>
    <t>HRV Böllberg/Nelson</t>
  </si>
  <si>
    <t>SV Grün-Weiß Ammend.</t>
  </si>
  <si>
    <t>1. Billardclub</t>
  </si>
  <si>
    <t>SG 67 Halle-Neustadt</t>
  </si>
  <si>
    <t>Arvore da Vida</t>
  </si>
  <si>
    <t>1. MBC 70/90 Halle</t>
  </si>
  <si>
    <t>ESV Halle</t>
  </si>
  <si>
    <t>Vo-Dao Vietnam</t>
  </si>
  <si>
    <t>Polizeisportverein</t>
  </si>
  <si>
    <t>2.</t>
  </si>
  <si>
    <t>VfL Seeben</t>
  </si>
  <si>
    <t>IG Klettern</t>
  </si>
  <si>
    <t>TAKTGEFUEHL</t>
  </si>
  <si>
    <t>Summe SV</t>
  </si>
  <si>
    <t>Hall. LA-Freunde</t>
  </si>
  <si>
    <t>Böllberger SV</t>
  </si>
  <si>
    <t>Tanz und Bewegung</t>
  </si>
  <si>
    <t>1. SSC Einheit Neustadt</t>
  </si>
  <si>
    <t>PostTurnSV</t>
  </si>
  <si>
    <t>Wassersportclub Halle</t>
  </si>
  <si>
    <t>BSV Halle-Ammendorf</t>
  </si>
  <si>
    <t>Tauchclub Orca</t>
  </si>
  <si>
    <t>TC Halle-Ost</t>
  </si>
  <si>
    <t>TTC Halle</t>
  </si>
  <si>
    <t>TSV Maccabi</t>
  </si>
  <si>
    <t xml:space="preserve">run </t>
  </si>
  <si>
    <t>KV Concordia</t>
  </si>
  <si>
    <t>ABSV Reha Netzwerk</t>
  </si>
  <si>
    <t>Windsurfingclub</t>
  </si>
  <si>
    <t>Fechterbund</t>
  </si>
  <si>
    <t>EHH</t>
  </si>
  <si>
    <t>FHH</t>
  </si>
  <si>
    <t>Eisenbahner SG</t>
  </si>
  <si>
    <t>VfL Halle 96</t>
  </si>
  <si>
    <t>TC Sandanger</t>
  </si>
  <si>
    <t>6.4. FHH</t>
  </si>
  <si>
    <t>6.5. EHH</t>
  </si>
  <si>
    <t>6.5. FHH</t>
  </si>
  <si>
    <t>Stadtsportbund</t>
  </si>
  <si>
    <t>Landesschachverband</t>
  </si>
  <si>
    <t>Kreisverband Kegeln</t>
  </si>
  <si>
    <t>GSBV 1909</t>
  </si>
  <si>
    <t>Schützenverein Ha-Neu</t>
  </si>
  <si>
    <t>WSC Rabeninsel</t>
  </si>
  <si>
    <t>1. Hall. Drachenbootver.</t>
  </si>
  <si>
    <t>Abschnitte insgesamt</t>
  </si>
  <si>
    <t>WSC Hufeisensee</t>
  </si>
  <si>
    <t>SFVb Fußball</t>
  </si>
  <si>
    <t>Int. Sport- u. Kulturzentr.</t>
  </si>
  <si>
    <t>TSV STUDIO PERIE</t>
  </si>
  <si>
    <t>ZZB Halle</t>
  </si>
  <si>
    <t>Hallescher ISC</t>
  </si>
  <si>
    <t xml:space="preserve">5. </t>
  </si>
  <si>
    <t>Mitglieder</t>
  </si>
  <si>
    <t>Übungsleiter</t>
  </si>
  <si>
    <t>SSB</t>
  </si>
  <si>
    <t>Fahrtkosten</t>
  </si>
  <si>
    <t>Sportgeräte</t>
  </si>
  <si>
    <t>Flächen</t>
  </si>
  <si>
    <t>Sanität</t>
  </si>
  <si>
    <t>BK</t>
  </si>
  <si>
    <t>Schulsport</t>
  </si>
  <si>
    <t>Geräte</t>
  </si>
  <si>
    <t>Anmietung</t>
  </si>
  <si>
    <t>Veranstaltung</t>
  </si>
  <si>
    <t>Sanierung</t>
  </si>
  <si>
    <t>Bau</t>
  </si>
  <si>
    <t>zzgl. 5% Strom</t>
  </si>
  <si>
    <t>Gesamt:</t>
  </si>
  <si>
    <t>richtlinie</t>
  </si>
  <si>
    <t>alte Sportförder-</t>
  </si>
  <si>
    <t>neue Sportförderrichtlinie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</si>
</sst>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00"/>
    <numFmt numFmtId="165" formatCode="#,##0.00\ &quot;€&quot;"/>
  </numFmts>
  <fonts count="20" x14ac:knownFonts="1">
    <font>
      <sz val="10"/>
      <name val="Arial"/>
    </font>
    <font>
      <sz val="10"/>
      <name val="Arial"/>
    </font>
    <font>
      <sz val="8"/>
      <name val="Arial"/>
    </font>
    <font>
      <b/>
      <sz val="8"/>
      <name val="Arial"/>
      <family val="2"/>
    </font>
    <font>
      <b/>
      <sz val="8"/>
      <color indexed="57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sz val="8"/>
      <color indexed="57"/>
      <name val="Arial"/>
      <family val="2"/>
    </font>
    <font>
      <sz val="8"/>
      <color indexed="10"/>
      <name val="Arial"/>
      <family val="2"/>
    </font>
    <font>
      <b/>
      <sz val="8"/>
      <color indexed="12"/>
      <name val="Arial"/>
      <family val="2"/>
    </font>
    <font>
      <u/>
      <sz val="8"/>
      <color indexed="10"/>
      <name val="Arial"/>
      <family val="2"/>
    </font>
    <font>
      <b/>
      <sz val="10"/>
      <color indexed="57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color indexed="57"/>
      <name val="Arial"/>
      <family val="2"/>
    </font>
    <font>
      <b/>
      <u/>
      <sz val="10"/>
      <name val="Arial"/>
      <family val="2"/>
    </font>
    <font>
      <sz val="10"/>
      <color rgb="FFFF0000"/>
      <name val="Arial"/>
      <family val="2"/>
    </font>
    <font>
      <b/>
      <u val="singleAccounting"/>
      <sz val="10"/>
      <color rgb="FFFF000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2">
    <xf numFmtId="0" fontId="0" fillId="0" borderId="0" xfId="0"/>
    <xf numFmtId="164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6" fillId="0" borderId="0" xfId="0" applyFont="1"/>
    <xf numFmtId="0" fontId="3" fillId="0" borderId="0" xfId="0" applyFont="1"/>
    <xf numFmtId="164" fontId="3" fillId="0" borderId="2" xfId="0" applyNumberFormat="1" applyFont="1" applyBorder="1" applyAlignment="1">
      <alignment horizontal="left"/>
    </xf>
    <xf numFmtId="0" fontId="3" fillId="0" borderId="2" xfId="0" applyFont="1" applyBorder="1"/>
    <xf numFmtId="4" fontId="8" fillId="0" borderId="1" xfId="0" applyNumberFormat="1" applyFont="1" applyBorder="1" applyAlignment="1">
      <alignment horizontal="center"/>
    </xf>
    <xf numFmtId="4" fontId="6" fillId="0" borderId="0" xfId="0" applyNumberFormat="1" applyFont="1"/>
    <xf numFmtId="4" fontId="8" fillId="0" borderId="4" xfId="0" applyNumberFormat="1" applyFont="1" applyBorder="1" applyAlignment="1">
      <alignment horizontal="center"/>
    </xf>
    <xf numFmtId="0" fontId="6" fillId="0" borderId="0" xfId="0" applyFont="1" applyBorder="1"/>
    <xf numFmtId="4" fontId="6" fillId="0" borderId="0" xfId="0" applyNumberFormat="1" applyFont="1" applyBorder="1"/>
    <xf numFmtId="2" fontId="6" fillId="0" borderId="0" xfId="0" applyNumberFormat="1" applyFont="1"/>
    <xf numFmtId="4" fontId="8" fillId="0" borderId="2" xfId="0" applyNumberFormat="1" applyFont="1" applyBorder="1" applyAlignment="1">
      <alignment horizontal="center"/>
    </xf>
    <xf numFmtId="4" fontId="8" fillId="0" borderId="4" xfId="0" applyNumberFormat="1" applyFont="1" applyFill="1" applyBorder="1" applyAlignment="1">
      <alignment horizontal="center"/>
    </xf>
    <xf numFmtId="0" fontId="6" fillId="0" borderId="0" xfId="0" applyFont="1" applyFill="1"/>
    <xf numFmtId="4" fontId="6" fillId="0" borderId="0" xfId="0" applyNumberFormat="1" applyFont="1" applyFill="1"/>
    <xf numFmtId="4" fontId="5" fillId="0" borderId="4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left"/>
    </xf>
    <xf numFmtId="4" fontId="4" fillId="0" borderId="0" xfId="0" applyNumberFormat="1" applyFont="1"/>
    <xf numFmtId="0" fontId="9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4" fontId="5" fillId="0" borderId="0" xfId="0" applyNumberFormat="1" applyFont="1"/>
    <xf numFmtId="4" fontId="3" fillId="0" borderId="0" xfId="0" applyNumberFormat="1" applyFont="1"/>
    <xf numFmtId="2" fontId="6" fillId="0" borderId="0" xfId="0" applyNumberFormat="1" applyFont="1" applyBorder="1"/>
    <xf numFmtId="164" fontId="6" fillId="0" borderId="1" xfId="0" applyNumberFormat="1" applyFont="1" applyBorder="1" applyAlignment="1">
      <alignment horizontal="left"/>
    </xf>
    <xf numFmtId="0" fontId="6" fillId="0" borderId="1" xfId="0" applyFont="1" applyBorder="1"/>
    <xf numFmtId="164" fontId="6" fillId="0" borderId="4" xfId="0" applyNumberFormat="1" applyFont="1" applyBorder="1" applyAlignment="1">
      <alignment horizontal="left"/>
    </xf>
    <xf numFmtId="0" fontId="6" fillId="0" borderId="4" xfId="0" applyFont="1" applyBorder="1"/>
    <xf numFmtId="164" fontId="6" fillId="0" borderId="4" xfId="0" applyNumberFormat="1" applyFont="1" applyFill="1" applyBorder="1" applyAlignment="1">
      <alignment horizontal="left"/>
    </xf>
    <xf numFmtId="0" fontId="6" fillId="0" borderId="4" xfId="0" applyFont="1" applyFill="1" applyBorder="1"/>
    <xf numFmtId="164" fontId="6" fillId="0" borderId="2" xfId="0" applyNumberFormat="1" applyFont="1" applyBorder="1" applyAlignment="1">
      <alignment horizontal="left"/>
    </xf>
    <xf numFmtId="4" fontId="3" fillId="0" borderId="0" xfId="0" applyNumberFormat="1" applyFont="1" applyAlignment="1"/>
    <xf numFmtId="0" fontId="8" fillId="0" borderId="2" xfId="0" applyFont="1" applyBorder="1" applyAlignment="1">
      <alignment horizontal="left"/>
    </xf>
    <xf numFmtId="0" fontId="6" fillId="0" borderId="2" xfId="0" applyFont="1" applyBorder="1"/>
    <xf numFmtId="164" fontId="6" fillId="0" borderId="2" xfId="0" applyNumberFormat="1" applyFont="1" applyFill="1" applyBorder="1" applyAlignment="1">
      <alignment horizontal="left"/>
    </xf>
    <xf numFmtId="0" fontId="6" fillId="0" borderId="2" xfId="0" applyFont="1" applyFill="1" applyBorder="1"/>
    <xf numFmtId="4" fontId="8" fillId="0" borderId="2" xfId="0" applyNumberFormat="1" applyFont="1" applyFill="1" applyBorder="1" applyAlignment="1">
      <alignment horizontal="center"/>
    </xf>
    <xf numFmtId="164" fontId="6" fillId="0" borderId="7" xfId="0" applyNumberFormat="1" applyFont="1" applyFill="1" applyBorder="1" applyAlignment="1">
      <alignment horizontal="left"/>
    </xf>
    <xf numFmtId="0" fontId="6" fillId="0" borderId="7" xfId="0" applyFont="1" applyFill="1" applyBorder="1"/>
    <xf numFmtId="4" fontId="8" fillId="0" borderId="7" xfId="0" applyNumberFormat="1" applyFont="1" applyFill="1" applyBorder="1" applyAlignment="1">
      <alignment horizontal="center"/>
    </xf>
    <xf numFmtId="4" fontId="3" fillId="0" borderId="7" xfId="0" applyNumberFormat="1" applyFont="1" applyFill="1" applyBorder="1"/>
    <xf numFmtId="164" fontId="6" fillId="0" borderId="7" xfId="0" applyNumberFormat="1" applyFont="1" applyBorder="1" applyAlignment="1">
      <alignment horizontal="left"/>
    </xf>
    <xf numFmtId="0" fontId="6" fillId="0" borderId="7" xfId="0" applyFont="1" applyBorder="1"/>
    <xf numFmtId="4" fontId="8" fillId="0" borderId="7" xfId="0" applyNumberFormat="1" applyFont="1" applyBorder="1" applyAlignment="1">
      <alignment horizontal="center"/>
    </xf>
    <xf numFmtId="4" fontId="3" fillId="0" borderId="7" xfId="0" applyNumberFormat="1" applyFont="1" applyBorder="1"/>
    <xf numFmtId="4" fontId="6" fillId="0" borderId="4" xfId="0" applyNumberFormat="1" applyFont="1" applyBorder="1"/>
    <xf numFmtId="4" fontId="6" fillId="0" borderId="4" xfId="0" applyNumberFormat="1" applyFont="1" applyFill="1" applyBorder="1"/>
    <xf numFmtId="4" fontId="6" fillId="0" borderId="2" xfId="0" applyNumberFormat="1" applyFont="1" applyBorder="1"/>
    <xf numFmtId="4" fontId="6" fillId="0" borderId="2" xfId="0" applyNumberFormat="1" applyFont="1" applyFill="1" applyBorder="1"/>
    <xf numFmtId="0" fontId="3" fillId="0" borderId="6" xfId="0" applyFont="1" applyBorder="1"/>
    <xf numFmtId="0" fontId="3" fillId="0" borderId="1" xfId="0" applyNumberFormat="1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4" fontId="6" fillId="0" borderId="1" xfId="0" applyNumberFormat="1" applyFont="1" applyBorder="1" applyAlignment="1">
      <alignment horizontal="center"/>
    </xf>
    <xf numFmtId="4" fontId="6" fillId="0" borderId="3" xfId="0" applyNumberFormat="1" applyFont="1" applyBorder="1" applyAlignment="1">
      <alignment horizontal="center"/>
    </xf>
    <xf numFmtId="4" fontId="6" fillId="0" borderId="4" xfId="0" applyNumberFormat="1" applyFont="1" applyBorder="1" applyAlignment="1">
      <alignment horizontal="center"/>
    </xf>
    <xf numFmtId="4" fontId="6" fillId="0" borderId="5" xfId="0" applyNumberFormat="1" applyFont="1" applyBorder="1" applyAlignment="1">
      <alignment horizontal="center"/>
    </xf>
    <xf numFmtId="4" fontId="6" fillId="0" borderId="4" xfId="0" applyNumberFormat="1" applyFont="1" applyFill="1" applyBorder="1" applyAlignment="1">
      <alignment horizontal="center"/>
    </xf>
    <xf numFmtId="4" fontId="6" fillId="0" borderId="5" xfId="0" applyNumberFormat="1" applyFont="1" applyFill="1" applyBorder="1" applyAlignment="1">
      <alignment horizontal="center"/>
    </xf>
    <xf numFmtId="4" fontId="6" fillId="0" borderId="2" xfId="0" applyNumberFormat="1" applyFont="1" applyBorder="1" applyAlignment="1">
      <alignment horizontal="center"/>
    </xf>
    <xf numFmtId="4" fontId="6" fillId="0" borderId="7" xfId="0" applyNumberFormat="1" applyFont="1" applyBorder="1" applyAlignment="1">
      <alignment horizontal="center"/>
    </xf>
    <xf numFmtId="4" fontId="6" fillId="0" borderId="2" xfId="0" applyNumberFormat="1" applyFont="1" applyFill="1" applyBorder="1" applyAlignment="1">
      <alignment horizontal="center"/>
    </xf>
    <xf numFmtId="4" fontId="6" fillId="0" borderId="7" xfId="0" applyNumberFormat="1" applyFont="1" applyFill="1" applyBorder="1" applyAlignment="1">
      <alignment horizontal="center"/>
    </xf>
    <xf numFmtId="4" fontId="6" fillId="0" borderId="0" xfId="0" applyNumberFormat="1" applyFont="1" applyBorder="1" applyAlignment="1">
      <alignment horizontal="center"/>
    </xf>
    <xf numFmtId="4" fontId="6" fillId="0" borderId="0" xfId="0" applyNumberFormat="1" applyFont="1" applyAlignment="1">
      <alignment horizontal="center"/>
    </xf>
    <xf numFmtId="4" fontId="3" fillId="0" borderId="4" xfId="0" applyNumberFormat="1" applyFont="1" applyBorder="1" applyAlignment="1">
      <alignment horizontal="center"/>
    </xf>
    <xf numFmtId="4" fontId="3" fillId="0" borderId="0" xfId="0" applyNumberFormat="1" applyFont="1" applyAlignment="1">
      <alignment horizontal="center"/>
    </xf>
    <xf numFmtId="0" fontId="11" fillId="0" borderId="0" xfId="0" applyFont="1" applyAlignment="1">
      <alignment horizontal="right"/>
    </xf>
    <xf numFmtId="0" fontId="14" fillId="0" borderId="0" xfId="0" applyFont="1"/>
    <xf numFmtId="4" fontId="6" fillId="0" borderId="8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4" fontId="3" fillId="0" borderId="8" xfId="0" applyNumberFormat="1" applyFont="1" applyBorder="1" applyAlignment="1">
      <alignment horizontal="center"/>
    </xf>
    <xf numFmtId="0" fontId="4" fillId="0" borderId="8" xfId="0" applyFont="1" applyBorder="1"/>
    <xf numFmtId="0" fontId="5" fillId="0" borderId="8" xfId="0" applyFont="1" applyBorder="1"/>
    <xf numFmtId="0" fontId="4" fillId="0" borderId="8" xfId="0" applyFont="1" applyBorder="1" applyAlignment="1">
      <alignment horizontal="center"/>
    </xf>
    <xf numFmtId="4" fontId="3" fillId="0" borderId="8" xfId="0" applyNumberFormat="1" applyFont="1" applyBorder="1" applyAlignment="1"/>
    <xf numFmtId="4" fontId="7" fillId="0" borderId="8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4" fontId="6" fillId="0" borderId="10" xfId="0" applyNumberFormat="1" applyFont="1" applyBorder="1" applyAlignment="1">
      <alignment horizontal="center"/>
    </xf>
    <xf numFmtId="4" fontId="6" fillId="0" borderId="4" xfId="0" applyNumberFormat="1" applyFont="1" applyBorder="1" applyAlignment="1">
      <alignment horizontal="right"/>
    </xf>
    <xf numFmtId="0" fontId="6" fillId="0" borderId="5" xfId="0" applyFont="1" applyBorder="1"/>
    <xf numFmtId="164" fontId="3" fillId="0" borderId="11" xfId="0" applyNumberFormat="1" applyFont="1" applyBorder="1" applyAlignment="1">
      <alignment horizontal="left"/>
    </xf>
    <xf numFmtId="0" fontId="3" fillId="0" borderId="11" xfId="0" applyFont="1" applyBorder="1"/>
    <xf numFmtId="4" fontId="6" fillId="0" borderId="12" xfId="0" applyNumberFormat="1" applyFont="1" applyBorder="1" applyAlignment="1">
      <alignment horizontal="center"/>
    </xf>
    <xf numFmtId="4" fontId="8" fillId="0" borderId="12" xfId="0" applyNumberFormat="1" applyFont="1" applyBorder="1" applyAlignment="1">
      <alignment horizontal="center"/>
    </xf>
    <xf numFmtId="0" fontId="6" fillId="0" borderId="12" xfId="0" applyFont="1" applyBorder="1"/>
    <xf numFmtId="4" fontId="8" fillId="0" borderId="8" xfId="0" applyNumberFormat="1" applyFont="1" applyBorder="1" applyAlignment="1">
      <alignment horizontal="center"/>
    </xf>
    <xf numFmtId="0" fontId="6" fillId="0" borderId="8" xfId="0" applyFont="1" applyBorder="1"/>
    <xf numFmtId="0" fontId="8" fillId="0" borderId="8" xfId="0" applyFont="1" applyBorder="1" applyAlignment="1">
      <alignment horizontal="center"/>
    </xf>
    <xf numFmtId="4" fontId="5" fillId="0" borderId="8" xfId="0" applyNumberFormat="1" applyFont="1" applyBorder="1" applyAlignment="1">
      <alignment horizontal="center"/>
    </xf>
    <xf numFmtId="4" fontId="4" fillId="0" borderId="8" xfId="0" applyNumberFormat="1" applyFont="1" applyBorder="1"/>
    <xf numFmtId="4" fontId="10" fillId="0" borderId="8" xfId="0" applyNumberFormat="1" applyFont="1" applyBorder="1" applyAlignment="1">
      <alignment horizontal="center"/>
    </xf>
    <xf numFmtId="4" fontId="6" fillId="0" borderId="8" xfId="0" applyNumberFormat="1" applyFont="1" applyBorder="1"/>
    <xf numFmtId="4" fontId="4" fillId="0" borderId="13" xfId="0" applyNumberFormat="1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6" fillId="0" borderId="9" xfId="0" applyFont="1" applyBorder="1"/>
    <xf numFmtId="0" fontId="13" fillId="0" borderId="8" xfId="0" applyFont="1" applyBorder="1" applyAlignment="1">
      <alignment horizontal="center"/>
    </xf>
    <xf numFmtId="0" fontId="12" fillId="0" borderId="8" xfId="0" applyFont="1" applyBorder="1"/>
    <xf numFmtId="0" fontId="19" fillId="0" borderId="0" xfId="0" applyFont="1"/>
    <xf numFmtId="0" fontId="19" fillId="0" borderId="0" xfId="0" applyFont="1" applyAlignment="1">
      <alignment horizontal="left" vertical="top" wrapText="1"/>
    </xf>
    <xf numFmtId="165" fontId="17" fillId="0" borderId="8" xfId="0" applyNumberFormat="1" applyFont="1" applyBorder="1" applyAlignment="1">
      <alignment horizontal="center" vertical="center"/>
    </xf>
    <xf numFmtId="165" fontId="17" fillId="0" borderId="8" xfId="1" applyNumberFormat="1" applyFont="1" applyBorder="1" applyAlignment="1">
      <alignment horizontal="center" vertical="center"/>
    </xf>
    <xf numFmtId="165" fontId="18" fillId="0" borderId="8" xfId="1" applyNumberFormat="1" applyFont="1" applyBorder="1" applyAlignment="1">
      <alignment horizontal="center" vertical="center"/>
    </xf>
    <xf numFmtId="165" fontId="12" fillId="0" borderId="8" xfId="0" applyNumberFormat="1" applyFont="1" applyBorder="1" applyAlignment="1">
      <alignment horizontal="center"/>
    </xf>
    <xf numFmtId="165" fontId="13" fillId="0" borderId="8" xfId="0" applyNumberFormat="1" applyFont="1" applyBorder="1" applyAlignment="1">
      <alignment horizontal="center"/>
    </xf>
    <xf numFmtId="165" fontId="16" fillId="0" borderId="8" xfId="0" applyNumberFormat="1" applyFont="1" applyBorder="1"/>
  </cellXfs>
  <cellStyles count="2">
    <cellStyle name="Komma" xfId="1" builtinId="3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9"/>
  <sheetViews>
    <sheetView tabSelected="1" topLeftCell="A82" workbookViewId="0">
      <selection activeCell="K133" sqref="K133"/>
    </sheetView>
  </sheetViews>
  <sheetFormatPr baseColWidth="10" defaultRowHeight="11.25" x14ac:dyDescent="0.2"/>
  <cols>
    <col min="1" max="1" width="3.28515625" style="20" customWidth="1"/>
    <col min="2" max="2" width="21.42578125" style="6" customWidth="1"/>
    <col min="3" max="3" width="14.140625" style="24" customWidth="1"/>
    <col min="4" max="4" width="12.28515625" style="24" customWidth="1"/>
    <col min="5" max="5" width="13.28515625" style="24" customWidth="1"/>
    <col min="6" max="6" width="14" style="24" customWidth="1"/>
    <col min="7" max="7" width="12.42578125" style="24" customWidth="1"/>
    <col min="8" max="8" width="13.28515625" style="24" customWidth="1"/>
    <col min="9" max="9" width="11.85546875" style="24" customWidth="1"/>
    <col min="10" max="10" width="13.42578125" style="24" customWidth="1"/>
    <col min="11" max="11" width="11.42578125" style="24" customWidth="1"/>
    <col min="12" max="12" width="13.5703125" style="24" customWidth="1"/>
    <col min="13" max="13" width="13.28515625" style="25" customWidth="1"/>
    <col min="14" max="14" width="16.140625" style="24" customWidth="1"/>
    <col min="15" max="15" width="14.85546875" style="25" customWidth="1"/>
    <col min="16" max="16" width="14.42578125" style="24" customWidth="1"/>
    <col min="17" max="17" width="17.42578125" style="5" customWidth="1"/>
    <col min="18" max="16384" width="11.42578125" style="5"/>
  </cols>
  <sheetData>
    <row r="1" spans="1:21" x14ac:dyDescent="0.2">
      <c r="A1" s="1" t="s">
        <v>1</v>
      </c>
      <c r="B1" s="2" t="s">
        <v>0</v>
      </c>
      <c r="C1" s="55" t="s">
        <v>2</v>
      </c>
      <c r="D1" s="55" t="s">
        <v>3</v>
      </c>
      <c r="E1" s="55" t="s">
        <v>72</v>
      </c>
      <c r="F1" s="55" t="s">
        <v>4</v>
      </c>
      <c r="G1" s="55" t="s">
        <v>5</v>
      </c>
      <c r="H1" s="55" t="s">
        <v>115</v>
      </c>
      <c r="I1" s="55" t="s">
        <v>6</v>
      </c>
      <c r="J1" s="55" t="s">
        <v>7</v>
      </c>
      <c r="K1" s="55" t="s">
        <v>8</v>
      </c>
      <c r="L1" s="55" t="s">
        <v>9</v>
      </c>
      <c r="M1" s="55" t="s">
        <v>98</v>
      </c>
      <c r="N1" s="55" t="s">
        <v>99</v>
      </c>
      <c r="O1" s="3" t="s">
        <v>100</v>
      </c>
      <c r="P1" s="55" t="s">
        <v>10</v>
      </c>
      <c r="Q1" s="4" t="s">
        <v>76</v>
      </c>
      <c r="S1" s="6"/>
      <c r="T1" s="6"/>
      <c r="U1" s="6"/>
    </row>
    <row r="2" spans="1:21" ht="11.25" customHeight="1" x14ac:dyDescent="0.2">
      <c r="A2" s="7"/>
      <c r="B2" s="8"/>
      <c r="C2" s="56" t="s">
        <v>116</v>
      </c>
      <c r="D2" s="56" t="s">
        <v>117</v>
      </c>
      <c r="E2" s="56" t="s">
        <v>118</v>
      </c>
      <c r="F2" s="56" t="s">
        <v>119</v>
      </c>
      <c r="G2" s="56" t="s">
        <v>127</v>
      </c>
      <c r="H2" s="56" t="s">
        <v>120</v>
      </c>
      <c r="I2" s="56" t="s">
        <v>121</v>
      </c>
      <c r="J2" s="56" t="s">
        <v>122</v>
      </c>
      <c r="K2" s="56" t="s">
        <v>123</v>
      </c>
      <c r="L2" s="56" t="s">
        <v>124</v>
      </c>
      <c r="M2" s="56" t="s">
        <v>125</v>
      </c>
      <c r="N2" s="56" t="s">
        <v>128</v>
      </c>
      <c r="O2" s="37" t="s">
        <v>129</v>
      </c>
      <c r="P2" s="56" t="s">
        <v>126</v>
      </c>
      <c r="Q2" s="8"/>
    </row>
    <row r="3" spans="1:21" x14ac:dyDescent="0.2">
      <c r="A3" s="29">
        <v>1</v>
      </c>
      <c r="B3" s="30" t="s">
        <v>35</v>
      </c>
      <c r="C3" s="57">
        <v>140.30000000000001</v>
      </c>
      <c r="D3" s="58">
        <v>60</v>
      </c>
      <c r="E3" s="58"/>
      <c r="F3" s="57"/>
      <c r="G3" s="57"/>
      <c r="H3" s="57"/>
      <c r="I3" s="57">
        <v>1000</v>
      </c>
      <c r="J3" s="57">
        <v>367.2</v>
      </c>
      <c r="K3" s="57">
        <v>1000</v>
      </c>
      <c r="L3" s="57"/>
      <c r="M3" s="57"/>
      <c r="N3" s="57"/>
      <c r="O3" s="9"/>
      <c r="P3" s="57"/>
      <c r="Q3" s="50">
        <f t="shared" ref="Q3:Q28" si="0">SUM(C3:P3)</f>
        <v>2567.5</v>
      </c>
      <c r="S3" s="10"/>
      <c r="T3" s="10"/>
      <c r="U3" s="10"/>
    </row>
    <row r="4" spans="1:21" x14ac:dyDescent="0.2">
      <c r="A4" s="31">
        <v>2</v>
      </c>
      <c r="B4" s="32" t="s">
        <v>97</v>
      </c>
      <c r="C4" s="59">
        <v>834.1</v>
      </c>
      <c r="D4" s="60">
        <v>120</v>
      </c>
      <c r="E4" s="60"/>
      <c r="F4" s="59"/>
      <c r="G4" s="59"/>
      <c r="H4" s="59"/>
      <c r="I4" s="59">
        <v>2200</v>
      </c>
      <c r="J4" s="59">
        <v>250</v>
      </c>
      <c r="K4" s="59">
        <v>4200</v>
      </c>
      <c r="L4" s="59"/>
      <c r="M4" s="59"/>
      <c r="N4" s="59"/>
      <c r="O4" s="11"/>
      <c r="P4" s="59"/>
      <c r="Q4" s="50">
        <f t="shared" si="0"/>
        <v>7604.1</v>
      </c>
      <c r="S4" s="10"/>
      <c r="T4" s="10"/>
      <c r="U4" s="10"/>
    </row>
    <row r="5" spans="1:21" x14ac:dyDescent="0.2">
      <c r="A5" s="31">
        <v>3</v>
      </c>
      <c r="B5" s="32" t="s">
        <v>48</v>
      </c>
      <c r="C5" s="59">
        <v>121.3</v>
      </c>
      <c r="D5" s="60">
        <v>60</v>
      </c>
      <c r="E5" s="60"/>
      <c r="F5" s="59"/>
      <c r="G5" s="59">
        <v>1000</v>
      </c>
      <c r="H5" s="59"/>
      <c r="I5" s="59">
        <v>2000</v>
      </c>
      <c r="J5" s="59">
        <v>360</v>
      </c>
      <c r="K5" s="59">
        <v>4000</v>
      </c>
      <c r="L5" s="59"/>
      <c r="M5" s="59"/>
      <c r="N5" s="59"/>
      <c r="O5" s="11"/>
      <c r="P5" s="59"/>
      <c r="Q5" s="50">
        <f t="shared" si="0"/>
        <v>7541.3</v>
      </c>
      <c r="S5" s="10"/>
      <c r="T5" s="10"/>
      <c r="U5" s="10"/>
    </row>
    <row r="6" spans="1:21" x14ac:dyDescent="0.2">
      <c r="A6" s="31">
        <v>4</v>
      </c>
      <c r="B6" s="32" t="s">
        <v>14</v>
      </c>
      <c r="C6" s="59">
        <v>110.4</v>
      </c>
      <c r="D6" s="60">
        <v>120</v>
      </c>
      <c r="E6" s="60"/>
      <c r="F6" s="59"/>
      <c r="G6" s="59"/>
      <c r="H6" s="59"/>
      <c r="I6" s="59">
        <v>2050</v>
      </c>
      <c r="J6" s="59">
        <v>339.66</v>
      </c>
      <c r="K6" s="59">
        <v>2000</v>
      </c>
      <c r="L6" s="59"/>
      <c r="M6" s="59"/>
      <c r="N6" s="59">
        <v>2000</v>
      </c>
      <c r="O6" s="11"/>
      <c r="P6" s="59"/>
      <c r="Q6" s="50">
        <f t="shared" si="0"/>
        <v>6620.0599999999995</v>
      </c>
      <c r="R6" s="10"/>
      <c r="S6" s="10"/>
      <c r="T6" s="10"/>
      <c r="U6" s="10"/>
    </row>
    <row r="7" spans="1:21" x14ac:dyDescent="0.2">
      <c r="A7" s="31">
        <v>5</v>
      </c>
      <c r="B7" s="32" t="s">
        <v>33</v>
      </c>
      <c r="C7" s="59">
        <v>3402.6</v>
      </c>
      <c r="D7" s="60">
        <v>720</v>
      </c>
      <c r="E7" s="60"/>
      <c r="F7" s="59"/>
      <c r="G7" s="59"/>
      <c r="H7" s="59"/>
      <c r="I7" s="59">
        <v>7900</v>
      </c>
      <c r="J7" s="59">
        <v>510</v>
      </c>
      <c r="K7" s="59">
        <v>59359.54</v>
      </c>
      <c r="L7" s="59">
        <v>800</v>
      </c>
      <c r="M7" s="59"/>
      <c r="N7" s="59"/>
      <c r="O7" s="11"/>
      <c r="P7" s="59"/>
      <c r="Q7" s="50">
        <f t="shared" si="0"/>
        <v>72692.14</v>
      </c>
      <c r="S7" s="10"/>
      <c r="T7" s="10"/>
      <c r="U7" s="10"/>
    </row>
    <row r="8" spans="1:21" x14ac:dyDescent="0.2">
      <c r="A8" s="31">
        <v>6</v>
      </c>
      <c r="B8" s="32" t="s">
        <v>77</v>
      </c>
      <c r="C8" s="59">
        <v>977</v>
      </c>
      <c r="D8" s="60">
        <v>600</v>
      </c>
      <c r="E8" s="60"/>
      <c r="F8" s="59"/>
      <c r="G8" s="59">
        <v>5000</v>
      </c>
      <c r="H8" s="59"/>
      <c r="I8" s="59"/>
      <c r="J8" s="59"/>
      <c r="K8" s="59"/>
      <c r="L8" s="59"/>
      <c r="M8" s="59"/>
      <c r="N8" s="59"/>
      <c r="O8" s="11"/>
      <c r="P8" s="59"/>
      <c r="Q8" s="50">
        <f t="shared" si="0"/>
        <v>6577</v>
      </c>
      <c r="S8" s="10"/>
      <c r="T8" s="10"/>
      <c r="U8" s="10"/>
    </row>
    <row r="9" spans="1:21" x14ac:dyDescent="0.2">
      <c r="A9" s="31">
        <v>7</v>
      </c>
      <c r="B9" s="32" t="s">
        <v>78</v>
      </c>
      <c r="C9" s="59">
        <v>737</v>
      </c>
      <c r="D9" s="60">
        <v>600</v>
      </c>
      <c r="E9" s="60"/>
      <c r="F9" s="59"/>
      <c r="G9" s="59"/>
      <c r="H9" s="59"/>
      <c r="I9" s="59">
        <v>500</v>
      </c>
      <c r="J9" s="59">
        <v>427</v>
      </c>
      <c r="K9" s="59">
        <v>4000</v>
      </c>
      <c r="L9" s="59"/>
      <c r="M9" s="59"/>
      <c r="N9" s="59"/>
      <c r="O9" s="11"/>
      <c r="P9" s="59"/>
      <c r="Q9" s="50">
        <f t="shared" si="0"/>
        <v>6264</v>
      </c>
      <c r="S9" s="10"/>
      <c r="T9" s="10"/>
      <c r="U9" s="10"/>
    </row>
    <row r="10" spans="1:21" x14ac:dyDescent="0.2">
      <c r="A10" s="31">
        <v>8</v>
      </c>
      <c r="B10" s="32" t="s">
        <v>42</v>
      </c>
      <c r="C10" s="59">
        <v>1892.4</v>
      </c>
      <c r="D10" s="60">
        <v>180</v>
      </c>
      <c r="E10" s="60"/>
      <c r="F10" s="59"/>
      <c r="G10" s="59"/>
      <c r="H10" s="59"/>
      <c r="I10" s="59">
        <v>2550</v>
      </c>
      <c r="J10" s="59">
        <v>771</v>
      </c>
      <c r="K10" s="59">
        <v>10000</v>
      </c>
      <c r="L10" s="59"/>
      <c r="M10" s="59"/>
      <c r="N10" s="59"/>
      <c r="O10" s="11">
        <v>120000</v>
      </c>
      <c r="P10" s="59"/>
      <c r="Q10" s="50">
        <f t="shared" si="0"/>
        <v>135393.4</v>
      </c>
      <c r="S10" s="10"/>
      <c r="T10" s="10"/>
      <c r="U10" s="10"/>
    </row>
    <row r="11" spans="1:21" x14ac:dyDescent="0.2">
      <c r="A11" s="31">
        <v>9</v>
      </c>
      <c r="B11" s="32" t="s">
        <v>52</v>
      </c>
      <c r="C11" s="59">
        <v>779</v>
      </c>
      <c r="D11" s="60">
        <v>360</v>
      </c>
      <c r="E11" s="60"/>
      <c r="F11" s="59"/>
      <c r="G11" s="59"/>
      <c r="H11" s="59"/>
      <c r="I11" s="59">
        <v>1250</v>
      </c>
      <c r="J11" s="59">
        <v>453.9</v>
      </c>
      <c r="K11" s="59">
        <v>3500</v>
      </c>
      <c r="L11" s="59"/>
      <c r="M11" s="59"/>
      <c r="N11" s="59"/>
      <c r="O11" s="11"/>
      <c r="P11" s="59"/>
      <c r="Q11" s="50">
        <f t="shared" si="0"/>
        <v>6342.9</v>
      </c>
      <c r="S11" s="10"/>
      <c r="T11" s="10"/>
      <c r="U11" s="10"/>
    </row>
    <row r="12" spans="1:21" x14ac:dyDescent="0.2">
      <c r="A12" s="31">
        <v>10</v>
      </c>
      <c r="B12" s="32" t="s">
        <v>43</v>
      </c>
      <c r="C12" s="59">
        <v>1195</v>
      </c>
      <c r="D12" s="60">
        <v>900</v>
      </c>
      <c r="E12" s="60"/>
      <c r="F12" s="59"/>
      <c r="G12" s="59"/>
      <c r="H12" s="59"/>
      <c r="I12" s="59">
        <v>3000</v>
      </c>
      <c r="J12" s="59">
        <v>510</v>
      </c>
      <c r="K12" s="59">
        <v>10000</v>
      </c>
      <c r="L12" s="59">
        <v>500</v>
      </c>
      <c r="M12" s="59"/>
      <c r="N12" s="59"/>
      <c r="O12" s="11"/>
      <c r="P12" s="59"/>
      <c r="Q12" s="50">
        <f t="shared" si="0"/>
        <v>16105</v>
      </c>
      <c r="S12" s="10"/>
      <c r="T12" s="10"/>
      <c r="U12" s="10"/>
    </row>
    <row r="13" spans="1:21" x14ac:dyDescent="0.2">
      <c r="A13" s="31">
        <v>11</v>
      </c>
      <c r="B13" s="32" t="s">
        <v>15</v>
      </c>
      <c r="C13" s="59">
        <v>130.19999999999999</v>
      </c>
      <c r="D13" s="60">
        <v>60</v>
      </c>
      <c r="E13" s="60"/>
      <c r="F13" s="59"/>
      <c r="G13" s="59"/>
      <c r="H13" s="59"/>
      <c r="I13" s="59"/>
      <c r="J13" s="59"/>
      <c r="K13" s="59"/>
      <c r="L13" s="59"/>
      <c r="M13" s="59"/>
      <c r="N13" s="59"/>
      <c r="O13" s="11"/>
      <c r="P13" s="59"/>
      <c r="Q13" s="50">
        <f t="shared" si="0"/>
        <v>190.2</v>
      </c>
      <c r="R13" s="10"/>
      <c r="S13" s="10"/>
      <c r="T13" s="10"/>
      <c r="U13" s="10"/>
    </row>
    <row r="14" spans="1:21" x14ac:dyDescent="0.2">
      <c r="A14" s="31">
        <v>12</v>
      </c>
      <c r="B14" s="32" t="s">
        <v>95</v>
      </c>
      <c r="C14" s="59">
        <v>825</v>
      </c>
      <c r="D14" s="60">
        <v>300</v>
      </c>
      <c r="E14" s="60"/>
      <c r="F14" s="59"/>
      <c r="G14" s="59"/>
      <c r="H14" s="59">
        <v>1400</v>
      </c>
      <c r="I14" s="59">
        <v>6150</v>
      </c>
      <c r="J14" s="59">
        <v>761</v>
      </c>
      <c r="K14" s="59">
        <v>8673</v>
      </c>
      <c r="L14" s="59"/>
      <c r="M14" s="59">
        <v>3000</v>
      </c>
      <c r="N14" s="59"/>
      <c r="O14" s="11"/>
      <c r="P14" s="59"/>
      <c r="Q14" s="50">
        <f t="shared" si="0"/>
        <v>21109</v>
      </c>
      <c r="S14" s="10"/>
      <c r="T14" s="10"/>
      <c r="U14" s="10"/>
    </row>
    <row r="15" spans="1:21" x14ac:dyDescent="0.2">
      <c r="A15" s="31">
        <v>13</v>
      </c>
      <c r="B15" s="32" t="s">
        <v>96</v>
      </c>
      <c r="C15" s="59">
        <v>1424.6</v>
      </c>
      <c r="D15" s="60">
        <v>480</v>
      </c>
      <c r="E15" s="60"/>
      <c r="F15" s="59"/>
      <c r="G15" s="59"/>
      <c r="H15" s="59">
        <v>1700</v>
      </c>
      <c r="I15" s="59">
        <v>2650</v>
      </c>
      <c r="J15" s="59">
        <v>663</v>
      </c>
      <c r="K15" s="59">
        <v>30600</v>
      </c>
      <c r="L15" s="59"/>
      <c r="M15" s="59">
        <v>2500</v>
      </c>
      <c r="N15" s="59"/>
      <c r="O15" s="11"/>
      <c r="P15" s="59"/>
      <c r="Q15" s="50">
        <f t="shared" si="0"/>
        <v>40017.599999999999</v>
      </c>
      <c r="S15" s="10"/>
      <c r="T15" s="10"/>
      <c r="U15" s="10"/>
    </row>
    <row r="16" spans="1:21" x14ac:dyDescent="0.2">
      <c r="A16" s="31">
        <v>18</v>
      </c>
      <c r="B16" s="32" t="s">
        <v>80</v>
      </c>
      <c r="C16" s="59">
        <v>718</v>
      </c>
      <c r="D16" s="60">
        <v>360</v>
      </c>
      <c r="E16" s="60"/>
      <c r="F16" s="59"/>
      <c r="G16" s="59"/>
      <c r="H16" s="59"/>
      <c r="I16" s="59"/>
      <c r="J16" s="59"/>
      <c r="K16" s="59"/>
      <c r="L16" s="59"/>
      <c r="M16" s="59"/>
      <c r="N16" s="59"/>
      <c r="O16" s="11"/>
      <c r="P16" s="59"/>
      <c r="Q16" s="50">
        <f t="shared" si="0"/>
        <v>1078</v>
      </c>
      <c r="S16" s="10"/>
      <c r="T16" s="10"/>
      <c r="U16" s="10"/>
    </row>
    <row r="17" spans="1:21" x14ac:dyDescent="0.2">
      <c r="A17" s="31">
        <v>19</v>
      </c>
      <c r="B17" s="32" t="s">
        <v>55</v>
      </c>
      <c r="C17" s="59">
        <v>680.8</v>
      </c>
      <c r="D17" s="60">
        <v>780</v>
      </c>
      <c r="E17" s="60"/>
      <c r="F17" s="59"/>
      <c r="G17" s="59"/>
      <c r="H17" s="59"/>
      <c r="I17" s="59"/>
      <c r="J17" s="59"/>
      <c r="K17" s="59"/>
      <c r="L17" s="59"/>
      <c r="M17" s="59"/>
      <c r="N17" s="59"/>
      <c r="O17" s="11"/>
      <c r="P17" s="59"/>
      <c r="Q17" s="50">
        <f t="shared" si="0"/>
        <v>1460.8</v>
      </c>
      <c r="S17" s="10"/>
      <c r="T17" s="10"/>
      <c r="U17" s="10"/>
    </row>
    <row r="18" spans="1:21" s="17" customFormat="1" x14ac:dyDescent="0.2">
      <c r="A18" s="33">
        <v>20</v>
      </c>
      <c r="B18" s="34" t="s">
        <v>45</v>
      </c>
      <c r="C18" s="61">
        <v>2727.8</v>
      </c>
      <c r="D18" s="62">
        <v>1320</v>
      </c>
      <c r="E18" s="62"/>
      <c r="F18" s="61"/>
      <c r="G18" s="61"/>
      <c r="H18" s="61">
        <v>1300</v>
      </c>
      <c r="I18" s="61">
        <v>7300</v>
      </c>
      <c r="J18" s="61">
        <v>1479</v>
      </c>
      <c r="K18" s="61">
        <v>13950</v>
      </c>
      <c r="L18" s="61"/>
      <c r="M18" s="61">
        <v>217.5</v>
      </c>
      <c r="N18" s="61"/>
      <c r="O18" s="16"/>
      <c r="P18" s="61"/>
      <c r="Q18" s="51">
        <f t="shared" si="0"/>
        <v>28294.3</v>
      </c>
      <c r="S18" s="18"/>
      <c r="T18" s="18"/>
      <c r="U18" s="18"/>
    </row>
    <row r="19" spans="1:21" x14ac:dyDescent="0.2">
      <c r="A19" s="31">
        <v>22</v>
      </c>
      <c r="B19" s="32" t="s">
        <v>49</v>
      </c>
      <c r="C19" s="59">
        <v>1354.6</v>
      </c>
      <c r="D19" s="60">
        <v>240</v>
      </c>
      <c r="E19" s="60"/>
      <c r="F19" s="59"/>
      <c r="G19" s="59"/>
      <c r="H19" s="59"/>
      <c r="I19" s="59">
        <v>8150</v>
      </c>
      <c r="J19" s="59">
        <v>1578.46</v>
      </c>
      <c r="K19" s="59">
        <v>24000</v>
      </c>
      <c r="L19" s="59">
        <v>600</v>
      </c>
      <c r="M19" s="59"/>
      <c r="N19" s="59"/>
      <c r="O19" s="11">
        <v>102179</v>
      </c>
      <c r="P19" s="59"/>
      <c r="Q19" s="50">
        <f t="shared" si="0"/>
        <v>138102.06</v>
      </c>
      <c r="S19" s="10"/>
      <c r="T19" s="10"/>
      <c r="U19" s="10"/>
    </row>
    <row r="20" spans="1:21" x14ac:dyDescent="0.2">
      <c r="A20" s="31">
        <v>24</v>
      </c>
      <c r="B20" s="32" t="s">
        <v>104</v>
      </c>
      <c r="C20" s="59">
        <v>1765.5</v>
      </c>
      <c r="D20" s="60">
        <v>1260</v>
      </c>
      <c r="E20" s="60"/>
      <c r="F20" s="59"/>
      <c r="G20" s="59"/>
      <c r="H20" s="59"/>
      <c r="I20" s="59"/>
      <c r="J20" s="59"/>
      <c r="K20" s="59"/>
      <c r="L20" s="59"/>
      <c r="M20" s="59"/>
      <c r="N20" s="59"/>
      <c r="O20" s="11"/>
      <c r="P20" s="59"/>
      <c r="Q20" s="50">
        <f t="shared" si="0"/>
        <v>3025.5</v>
      </c>
      <c r="S20" s="10"/>
      <c r="T20" s="10"/>
      <c r="U20" s="10"/>
    </row>
    <row r="21" spans="1:21" x14ac:dyDescent="0.2">
      <c r="A21" s="31">
        <v>25</v>
      </c>
      <c r="B21" s="32" t="s">
        <v>64</v>
      </c>
      <c r="C21" s="59">
        <v>195.1</v>
      </c>
      <c r="D21" s="60">
        <v>60</v>
      </c>
      <c r="E21" s="60"/>
      <c r="F21" s="59"/>
      <c r="G21" s="59"/>
      <c r="H21" s="59"/>
      <c r="I21" s="59">
        <v>2100</v>
      </c>
      <c r="J21" s="59">
        <v>694</v>
      </c>
      <c r="K21" s="59">
        <v>1498</v>
      </c>
      <c r="L21" s="59"/>
      <c r="M21" s="59"/>
      <c r="N21" s="59"/>
      <c r="O21" s="11"/>
      <c r="P21" s="59"/>
      <c r="Q21" s="50">
        <f t="shared" si="0"/>
        <v>4547.1000000000004</v>
      </c>
      <c r="S21" s="10"/>
      <c r="T21" s="10"/>
      <c r="U21" s="10"/>
    </row>
    <row r="22" spans="1:21" x14ac:dyDescent="0.2">
      <c r="A22" s="31">
        <v>26</v>
      </c>
      <c r="B22" s="32" t="s">
        <v>27</v>
      </c>
      <c r="C22" s="59">
        <v>861.3</v>
      </c>
      <c r="D22" s="60">
        <v>660</v>
      </c>
      <c r="E22" s="60"/>
      <c r="F22" s="59"/>
      <c r="G22" s="59"/>
      <c r="H22" s="59"/>
      <c r="I22" s="59">
        <v>2600</v>
      </c>
      <c r="J22" s="59">
        <v>600</v>
      </c>
      <c r="K22" s="59">
        <v>1500</v>
      </c>
      <c r="L22" s="59"/>
      <c r="M22" s="59"/>
      <c r="N22" s="59"/>
      <c r="O22" s="11"/>
      <c r="P22" s="59"/>
      <c r="Q22" s="50">
        <f t="shared" si="0"/>
        <v>6221.3</v>
      </c>
      <c r="S22" s="10"/>
      <c r="T22" s="10"/>
      <c r="U22" s="10"/>
    </row>
    <row r="23" spans="1:21" x14ac:dyDescent="0.2">
      <c r="A23" s="31">
        <v>28</v>
      </c>
      <c r="B23" s="32" t="s">
        <v>54</v>
      </c>
      <c r="C23" s="59">
        <v>493.2</v>
      </c>
      <c r="D23" s="59">
        <v>420</v>
      </c>
      <c r="E23" s="59"/>
      <c r="F23" s="59">
        <v>450</v>
      </c>
      <c r="G23" s="59">
        <v>750</v>
      </c>
      <c r="H23" s="59">
        <v>1400</v>
      </c>
      <c r="I23" s="59">
        <v>2000</v>
      </c>
      <c r="J23" s="59">
        <v>2744</v>
      </c>
      <c r="K23" s="59">
        <v>4000</v>
      </c>
      <c r="L23" s="59"/>
      <c r="M23" s="59"/>
      <c r="N23" s="59">
        <v>4698</v>
      </c>
      <c r="O23" s="11"/>
      <c r="P23" s="59"/>
      <c r="Q23" s="50">
        <f t="shared" si="0"/>
        <v>16955.2</v>
      </c>
      <c r="S23" s="10"/>
      <c r="T23" s="10"/>
      <c r="U23" s="10"/>
    </row>
    <row r="24" spans="1:21" x14ac:dyDescent="0.2">
      <c r="A24" s="31">
        <v>29</v>
      </c>
      <c r="B24" s="32" t="s">
        <v>16</v>
      </c>
      <c r="C24" s="59">
        <v>275.3</v>
      </c>
      <c r="D24" s="60">
        <v>120</v>
      </c>
      <c r="E24" s="60"/>
      <c r="F24" s="59"/>
      <c r="G24" s="59"/>
      <c r="H24" s="59">
        <v>1080.8</v>
      </c>
      <c r="I24" s="59">
        <v>1350</v>
      </c>
      <c r="J24" s="59">
        <v>362.1</v>
      </c>
      <c r="K24" s="59">
        <v>3222.27</v>
      </c>
      <c r="L24" s="59"/>
      <c r="M24" s="59"/>
      <c r="N24" s="59"/>
      <c r="O24" s="11"/>
      <c r="P24" s="59"/>
      <c r="Q24" s="50">
        <f t="shared" si="0"/>
        <v>6410.4699999999993</v>
      </c>
      <c r="S24" s="10"/>
      <c r="T24" s="10"/>
      <c r="U24" s="10"/>
    </row>
    <row r="25" spans="1:21" x14ac:dyDescent="0.2">
      <c r="A25" s="31">
        <v>32</v>
      </c>
      <c r="B25" s="32" t="s">
        <v>18</v>
      </c>
      <c r="C25" s="59">
        <v>475.5</v>
      </c>
      <c r="D25" s="60">
        <v>120</v>
      </c>
      <c r="E25" s="60"/>
      <c r="F25" s="59"/>
      <c r="G25" s="59">
        <v>500</v>
      </c>
      <c r="H25" s="59">
        <v>400</v>
      </c>
      <c r="I25" s="59">
        <v>2350</v>
      </c>
      <c r="J25" s="59">
        <v>836</v>
      </c>
      <c r="K25" s="59">
        <v>11000</v>
      </c>
      <c r="L25" s="59"/>
      <c r="M25" s="59">
        <v>500</v>
      </c>
      <c r="N25" s="59"/>
      <c r="O25" s="11"/>
      <c r="P25" s="59"/>
      <c r="Q25" s="50">
        <f t="shared" si="0"/>
        <v>16181.5</v>
      </c>
      <c r="S25" s="10"/>
      <c r="T25" s="10"/>
      <c r="U25" s="10"/>
    </row>
    <row r="26" spans="1:21" x14ac:dyDescent="0.2">
      <c r="A26" s="31">
        <v>33</v>
      </c>
      <c r="B26" s="32" t="s">
        <v>30</v>
      </c>
      <c r="C26" s="59">
        <v>1383.9</v>
      </c>
      <c r="D26" s="60">
        <v>1080</v>
      </c>
      <c r="E26" s="60"/>
      <c r="F26" s="59"/>
      <c r="G26" s="59"/>
      <c r="H26" s="59"/>
      <c r="I26" s="59"/>
      <c r="J26" s="59"/>
      <c r="K26" s="59"/>
      <c r="L26" s="59"/>
      <c r="M26" s="59"/>
      <c r="N26" s="59"/>
      <c r="O26" s="11"/>
      <c r="P26" s="59"/>
      <c r="Q26" s="50">
        <f t="shared" si="0"/>
        <v>2463.9</v>
      </c>
      <c r="S26" s="10"/>
      <c r="T26" s="10"/>
      <c r="U26" s="10"/>
    </row>
    <row r="27" spans="1:21" x14ac:dyDescent="0.2">
      <c r="A27" s="31">
        <v>35</v>
      </c>
      <c r="B27" s="32" t="s">
        <v>11</v>
      </c>
      <c r="C27" s="59">
        <v>487</v>
      </c>
      <c r="D27" s="59">
        <v>180</v>
      </c>
      <c r="E27" s="59"/>
      <c r="F27" s="59"/>
      <c r="G27" s="59"/>
      <c r="H27" s="59"/>
      <c r="I27" s="59">
        <v>2300</v>
      </c>
      <c r="J27" s="59">
        <v>826</v>
      </c>
      <c r="K27" s="59">
        <v>5025</v>
      </c>
      <c r="L27" s="59"/>
      <c r="M27" s="59"/>
      <c r="N27" s="59"/>
      <c r="O27" s="11">
        <v>18000</v>
      </c>
      <c r="P27" s="59"/>
      <c r="Q27" s="50">
        <f t="shared" si="0"/>
        <v>26818</v>
      </c>
      <c r="S27" s="10"/>
      <c r="T27" s="10"/>
      <c r="U27" s="10"/>
    </row>
    <row r="28" spans="1:21" x14ac:dyDescent="0.2">
      <c r="A28" s="31">
        <v>36</v>
      </c>
      <c r="B28" s="32" t="s">
        <v>68</v>
      </c>
      <c r="C28" s="59">
        <v>158</v>
      </c>
      <c r="D28" s="59">
        <v>60</v>
      </c>
      <c r="E28" s="59"/>
      <c r="F28" s="59"/>
      <c r="G28" s="59"/>
      <c r="H28" s="59">
        <v>2900</v>
      </c>
      <c r="I28" s="59">
        <v>100</v>
      </c>
      <c r="J28" s="59"/>
      <c r="K28" s="59">
        <v>225</v>
      </c>
      <c r="L28" s="59"/>
      <c r="M28" s="59"/>
      <c r="N28" s="59"/>
      <c r="O28" s="11"/>
      <c r="P28" s="59"/>
      <c r="Q28" s="50">
        <f t="shared" si="0"/>
        <v>3443</v>
      </c>
      <c r="S28" s="10"/>
      <c r="T28" s="10"/>
      <c r="U28" s="10"/>
    </row>
    <row r="29" spans="1:21" x14ac:dyDescent="0.2">
      <c r="A29" s="31">
        <v>38</v>
      </c>
      <c r="B29" s="32" t="s">
        <v>50</v>
      </c>
      <c r="C29" s="59">
        <v>1034</v>
      </c>
      <c r="D29" s="59">
        <v>600</v>
      </c>
      <c r="E29" s="59"/>
      <c r="F29" s="59"/>
      <c r="G29" s="59"/>
      <c r="H29" s="59"/>
      <c r="I29" s="59">
        <v>5300</v>
      </c>
      <c r="J29" s="59">
        <v>1025</v>
      </c>
      <c r="K29" s="59">
        <v>6750</v>
      </c>
      <c r="L29" s="59"/>
      <c r="M29" s="59">
        <v>4300</v>
      </c>
      <c r="N29" s="59">
        <v>2250</v>
      </c>
      <c r="O29" s="11"/>
      <c r="P29" s="59"/>
      <c r="Q29" s="50">
        <f t="shared" ref="Q29:Q56" si="1">SUM(C29:P29)</f>
        <v>21259</v>
      </c>
      <c r="S29" s="10"/>
      <c r="T29" s="10"/>
      <c r="U29" s="10"/>
    </row>
    <row r="30" spans="1:21" x14ac:dyDescent="0.2">
      <c r="A30" s="31">
        <v>41</v>
      </c>
      <c r="B30" s="32" t="s">
        <v>53</v>
      </c>
      <c r="C30" s="59">
        <v>938</v>
      </c>
      <c r="D30" s="59">
        <v>120</v>
      </c>
      <c r="E30" s="59"/>
      <c r="F30" s="59"/>
      <c r="G30" s="59"/>
      <c r="H30" s="59">
        <v>1798</v>
      </c>
      <c r="I30" s="59">
        <v>3200</v>
      </c>
      <c r="J30" s="59">
        <v>1000</v>
      </c>
      <c r="K30" s="59">
        <v>4250</v>
      </c>
      <c r="L30" s="59"/>
      <c r="M30" s="59"/>
      <c r="N30" s="59"/>
      <c r="O30" s="11">
        <v>236455.8</v>
      </c>
      <c r="P30" s="59"/>
      <c r="Q30" s="50">
        <f t="shared" si="1"/>
        <v>247761.8</v>
      </c>
      <c r="S30" s="10"/>
      <c r="T30" s="10"/>
      <c r="U30" s="10"/>
    </row>
    <row r="31" spans="1:21" x14ac:dyDescent="0.2">
      <c r="A31" s="31">
        <v>42</v>
      </c>
      <c r="B31" s="32" t="s">
        <v>81</v>
      </c>
      <c r="C31" s="59">
        <v>2330.9</v>
      </c>
      <c r="D31" s="59">
        <v>900</v>
      </c>
      <c r="E31" s="59"/>
      <c r="F31" s="59"/>
      <c r="G31" s="59"/>
      <c r="H31" s="59"/>
      <c r="I31" s="59">
        <v>6850</v>
      </c>
      <c r="J31" s="59">
        <v>1718.29</v>
      </c>
      <c r="K31" s="59">
        <v>24350</v>
      </c>
      <c r="L31" s="59"/>
      <c r="M31" s="59"/>
      <c r="N31" s="59">
        <v>38906.76</v>
      </c>
      <c r="O31" s="11"/>
      <c r="P31" s="59"/>
      <c r="Q31" s="50">
        <f t="shared" si="1"/>
        <v>75055.950000000012</v>
      </c>
      <c r="S31" s="10"/>
      <c r="T31" s="10"/>
      <c r="U31" s="10"/>
    </row>
    <row r="32" spans="1:21" x14ac:dyDescent="0.2">
      <c r="A32" s="31">
        <v>43</v>
      </c>
      <c r="B32" s="32" t="s">
        <v>71</v>
      </c>
      <c r="C32" s="59">
        <v>1237.2</v>
      </c>
      <c r="D32" s="59">
        <v>1620</v>
      </c>
      <c r="E32" s="59"/>
      <c r="F32" s="59"/>
      <c r="G32" s="59"/>
      <c r="H32" s="59"/>
      <c r="I32" s="59">
        <v>5450</v>
      </c>
      <c r="J32" s="59">
        <v>658.2</v>
      </c>
      <c r="K32" s="59">
        <v>7675.35</v>
      </c>
      <c r="L32" s="59"/>
      <c r="M32" s="59"/>
      <c r="N32" s="59"/>
      <c r="O32" s="11"/>
      <c r="P32" s="59"/>
      <c r="Q32" s="50">
        <f t="shared" si="1"/>
        <v>16640.75</v>
      </c>
      <c r="S32" s="10"/>
      <c r="T32" s="10"/>
      <c r="U32" s="10"/>
    </row>
    <row r="33" spans="1:21" x14ac:dyDescent="0.2">
      <c r="A33" s="31">
        <v>44</v>
      </c>
      <c r="B33" s="32" t="s">
        <v>90</v>
      </c>
      <c r="C33" s="59">
        <v>4320</v>
      </c>
      <c r="D33" s="59">
        <v>2400</v>
      </c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11"/>
      <c r="P33" s="59">
        <v>3513.12</v>
      </c>
      <c r="Q33" s="50">
        <f t="shared" si="1"/>
        <v>10233.119999999999</v>
      </c>
      <c r="S33" s="10"/>
      <c r="T33" s="10"/>
      <c r="U33" s="10"/>
    </row>
    <row r="34" spans="1:21" s="17" customFormat="1" x14ac:dyDescent="0.2">
      <c r="A34" s="33">
        <v>46</v>
      </c>
      <c r="B34" s="34" t="s">
        <v>60</v>
      </c>
      <c r="C34" s="61">
        <v>212</v>
      </c>
      <c r="D34" s="61"/>
      <c r="E34" s="61"/>
      <c r="F34" s="61"/>
      <c r="G34" s="61">
        <v>5000</v>
      </c>
      <c r="H34" s="61"/>
      <c r="I34" s="61">
        <v>5700</v>
      </c>
      <c r="J34" s="61"/>
      <c r="K34" s="61"/>
      <c r="L34" s="61"/>
      <c r="M34" s="61"/>
      <c r="N34" s="61"/>
      <c r="O34" s="16"/>
      <c r="P34" s="61"/>
      <c r="Q34" s="51">
        <f t="shared" si="1"/>
        <v>10912</v>
      </c>
      <c r="S34" s="18"/>
      <c r="T34" s="18"/>
      <c r="U34" s="18"/>
    </row>
    <row r="35" spans="1:21" x14ac:dyDescent="0.2">
      <c r="A35" s="31">
        <v>48</v>
      </c>
      <c r="B35" s="32" t="s">
        <v>28</v>
      </c>
      <c r="C35" s="59">
        <v>1453.2</v>
      </c>
      <c r="D35" s="59">
        <v>1920</v>
      </c>
      <c r="E35" s="59"/>
      <c r="F35" s="59"/>
      <c r="G35" s="59"/>
      <c r="H35" s="59"/>
      <c r="I35" s="59">
        <v>3950</v>
      </c>
      <c r="J35" s="59">
        <v>1107</v>
      </c>
      <c r="K35" s="59">
        <v>1088.5</v>
      </c>
      <c r="L35" s="59">
        <v>600</v>
      </c>
      <c r="M35" s="59"/>
      <c r="N35" s="59">
        <v>7500</v>
      </c>
      <c r="O35" s="11"/>
      <c r="P35" s="59"/>
      <c r="Q35" s="50">
        <f t="shared" si="1"/>
        <v>17618.7</v>
      </c>
      <c r="S35" s="10"/>
      <c r="T35" s="10"/>
      <c r="U35" s="10"/>
    </row>
    <row r="36" spans="1:21" x14ac:dyDescent="0.2">
      <c r="A36" s="31">
        <v>49</v>
      </c>
      <c r="B36" s="32" t="s">
        <v>21</v>
      </c>
      <c r="C36" s="59">
        <v>2272.6</v>
      </c>
      <c r="D36" s="59">
        <v>1920</v>
      </c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11"/>
      <c r="P36" s="59"/>
      <c r="Q36" s="50">
        <f t="shared" si="1"/>
        <v>4192.6000000000004</v>
      </c>
      <c r="S36" s="10"/>
      <c r="T36" s="10"/>
      <c r="U36" s="10"/>
    </row>
    <row r="37" spans="1:21" x14ac:dyDescent="0.2">
      <c r="A37" s="31">
        <v>50</v>
      </c>
      <c r="B37" s="32" t="s">
        <v>46</v>
      </c>
      <c r="C37" s="59">
        <v>12380.3</v>
      </c>
      <c r="D37" s="59">
        <v>5640</v>
      </c>
      <c r="E37" s="59"/>
      <c r="F37" s="59">
        <v>5000</v>
      </c>
      <c r="G37" s="59">
        <v>11000</v>
      </c>
      <c r="H37" s="59"/>
      <c r="I37" s="59">
        <v>10000</v>
      </c>
      <c r="J37" s="59">
        <v>2580</v>
      </c>
      <c r="K37" s="59">
        <v>61000</v>
      </c>
      <c r="L37" s="59"/>
      <c r="M37" s="59"/>
      <c r="N37" s="59">
        <v>5000</v>
      </c>
      <c r="O37" s="11"/>
      <c r="P37" s="59"/>
      <c r="Q37" s="50">
        <f t="shared" si="1"/>
        <v>112600.3</v>
      </c>
      <c r="S37" s="10"/>
      <c r="T37" s="10"/>
      <c r="U37" s="10"/>
    </row>
    <row r="38" spans="1:21" x14ac:dyDescent="0.2">
      <c r="A38" s="31">
        <v>52</v>
      </c>
      <c r="B38" s="32" t="s">
        <v>40</v>
      </c>
      <c r="C38" s="59">
        <v>485.1</v>
      </c>
      <c r="D38" s="59">
        <v>360</v>
      </c>
      <c r="E38" s="59"/>
      <c r="F38" s="59"/>
      <c r="G38" s="59">
        <v>2651</v>
      </c>
      <c r="H38" s="59">
        <v>1000</v>
      </c>
      <c r="I38" s="59">
        <v>6500</v>
      </c>
      <c r="J38" s="59">
        <v>571.20000000000005</v>
      </c>
      <c r="K38" s="59">
        <v>1700</v>
      </c>
      <c r="L38" s="59"/>
      <c r="M38" s="59">
        <v>1740</v>
      </c>
      <c r="N38" s="59">
        <v>17000</v>
      </c>
      <c r="O38" s="11"/>
      <c r="P38" s="59"/>
      <c r="Q38" s="50">
        <f t="shared" si="1"/>
        <v>32007.300000000003</v>
      </c>
      <c r="S38" s="10"/>
      <c r="T38" s="10"/>
      <c r="U38" s="10"/>
    </row>
    <row r="39" spans="1:21" s="17" customFormat="1" x14ac:dyDescent="0.2">
      <c r="A39" s="33">
        <v>53</v>
      </c>
      <c r="B39" s="34" t="s">
        <v>105</v>
      </c>
      <c r="C39" s="61">
        <v>228.2</v>
      </c>
      <c r="D39" s="61">
        <v>60</v>
      </c>
      <c r="E39" s="61"/>
      <c r="F39" s="61"/>
      <c r="G39" s="61"/>
      <c r="H39" s="61"/>
      <c r="I39" s="61">
        <v>3000</v>
      </c>
      <c r="J39" s="61">
        <v>216</v>
      </c>
      <c r="K39" s="61">
        <v>2800</v>
      </c>
      <c r="L39" s="61"/>
      <c r="M39" s="61"/>
      <c r="N39" s="61"/>
      <c r="O39" s="16"/>
      <c r="P39" s="61"/>
      <c r="Q39" s="51">
        <f t="shared" si="1"/>
        <v>6304.2</v>
      </c>
      <c r="S39" s="18"/>
      <c r="T39" s="18"/>
      <c r="U39" s="18"/>
    </row>
    <row r="40" spans="1:21" x14ac:dyDescent="0.2">
      <c r="A40" s="31">
        <v>54</v>
      </c>
      <c r="B40" s="32" t="s">
        <v>66</v>
      </c>
      <c r="C40" s="59">
        <v>2309.9</v>
      </c>
      <c r="D40" s="59">
        <v>660</v>
      </c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11"/>
      <c r="P40" s="59"/>
      <c r="Q40" s="50">
        <f t="shared" si="1"/>
        <v>2969.9</v>
      </c>
      <c r="S40" s="10"/>
      <c r="T40" s="10"/>
      <c r="U40" s="10"/>
    </row>
    <row r="41" spans="1:21" x14ac:dyDescent="0.2">
      <c r="A41" s="31">
        <v>55</v>
      </c>
      <c r="B41" s="32" t="s">
        <v>25</v>
      </c>
      <c r="C41" s="59">
        <v>4360</v>
      </c>
      <c r="D41" s="59">
        <v>2400</v>
      </c>
      <c r="E41" s="59"/>
      <c r="F41" s="59"/>
      <c r="G41" s="59"/>
      <c r="H41" s="59">
        <v>665</v>
      </c>
      <c r="I41" s="59">
        <v>4250</v>
      </c>
      <c r="J41" s="59">
        <v>1068</v>
      </c>
      <c r="K41" s="59">
        <v>11000</v>
      </c>
      <c r="L41" s="59">
        <v>850</v>
      </c>
      <c r="M41" s="59">
        <v>2500</v>
      </c>
      <c r="N41" s="59"/>
      <c r="O41" s="11"/>
      <c r="P41" s="59"/>
      <c r="Q41" s="50">
        <f t="shared" si="1"/>
        <v>27093</v>
      </c>
      <c r="S41" s="10"/>
      <c r="T41" s="10"/>
      <c r="U41" s="10"/>
    </row>
    <row r="42" spans="1:21" x14ac:dyDescent="0.2">
      <c r="A42" s="31">
        <v>56</v>
      </c>
      <c r="B42" s="32" t="s">
        <v>17</v>
      </c>
      <c r="C42" s="59">
        <v>1251.3</v>
      </c>
      <c r="D42" s="59">
        <v>240</v>
      </c>
      <c r="E42" s="59"/>
      <c r="F42" s="59"/>
      <c r="G42" s="59"/>
      <c r="H42" s="59"/>
      <c r="I42" s="59">
        <v>1850</v>
      </c>
      <c r="J42" s="59">
        <v>471</v>
      </c>
      <c r="K42" s="59">
        <v>980</v>
      </c>
      <c r="L42" s="59"/>
      <c r="M42" s="59"/>
      <c r="N42" s="59"/>
      <c r="O42" s="11"/>
      <c r="P42" s="59"/>
      <c r="Q42" s="50">
        <f t="shared" si="1"/>
        <v>4792.3</v>
      </c>
      <c r="S42" s="10"/>
      <c r="T42" s="10"/>
      <c r="U42" s="10"/>
    </row>
    <row r="43" spans="1:21" x14ac:dyDescent="0.2">
      <c r="A43" s="31">
        <v>57</v>
      </c>
      <c r="B43" s="32" t="s">
        <v>47</v>
      </c>
      <c r="C43" s="59">
        <v>275</v>
      </c>
      <c r="D43" s="59">
        <v>0</v>
      </c>
      <c r="E43" s="59"/>
      <c r="F43" s="59"/>
      <c r="G43" s="59"/>
      <c r="H43" s="59"/>
      <c r="I43" s="59">
        <v>1800</v>
      </c>
      <c r="J43" s="59">
        <v>474</v>
      </c>
      <c r="K43" s="59">
        <v>172</v>
      </c>
      <c r="L43" s="59"/>
      <c r="M43" s="59"/>
      <c r="N43" s="59"/>
      <c r="O43" s="11"/>
      <c r="P43" s="59"/>
      <c r="Q43" s="50">
        <f t="shared" si="1"/>
        <v>2721</v>
      </c>
      <c r="S43" s="10"/>
      <c r="T43" s="10"/>
      <c r="U43" s="10"/>
    </row>
    <row r="44" spans="1:21" x14ac:dyDescent="0.2">
      <c r="A44" s="35">
        <v>58</v>
      </c>
      <c r="B44" s="38" t="s">
        <v>59</v>
      </c>
      <c r="C44" s="63">
        <v>785.3</v>
      </c>
      <c r="D44" s="63">
        <v>360</v>
      </c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15"/>
      <c r="P44" s="63"/>
      <c r="Q44" s="52">
        <f t="shared" si="1"/>
        <v>1145.3</v>
      </c>
      <c r="S44" s="10"/>
      <c r="T44" s="10"/>
      <c r="U44" s="10"/>
    </row>
    <row r="45" spans="1:21" x14ac:dyDescent="0.2">
      <c r="A45" s="46"/>
      <c r="B45" s="47"/>
      <c r="C45" s="64">
        <f t="shared" ref="C45:P45" si="2">SUM(C3:C44)</f>
        <v>60017.899999999994</v>
      </c>
      <c r="D45" s="64">
        <f t="shared" si="2"/>
        <v>30420</v>
      </c>
      <c r="E45" s="64">
        <f t="shared" si="2"/>
        <v>0</v>
      </c>
      <c r="F45" s="64">
        <f t="shared" si="2"/>
        <v>5450</v>
      </c>
      <c r="G45" s="64">
        <f t="shared" si="2"/>
        <v>25901</v>
      </c>
      <c r="H45" s="64">
        <f t="shared" si="2"/>
        <v>13643.8</v>
      </c>
      <c r="I45" s="64">
        <f t="shared" si="2"/>
        <v>117350</v>
      </c>
      <c r="J45" s="64">
        <f t="shared" si="2"/>
        <v>25421.010000000002</v>
      </c>
      <c r="K45" s="64">
        <f t="shared" si="2"/>
        <v>323518.66000000003</v>
      </c>
      <c r="L45" s="64">
        <f t="shared" si="2"/>
        <v>3350</v>
      </c>
      <c r="M45" s="64">
        <f t="shared" si="2"/>
        <v>14757.5</v>
      </c>
      <c r="N45" s="64">
        <f t="shared" si="2"/>
        <v>77354.760000000009</v>
      </c>
      <c r="O45" s="48">
        <f t="shared" si="2"/>
        <v>476634.8</v>
      </c>
      <c r="P45" s="64">
        <f t="shared" si="2"/>
        <v>3513.12</v>
      </c>
      <c r="Q45" s="49"/>
      <c r="S45" s="10"/>
      <c r="T45" s="10"/>
      <c r="U45" s="10"/>
    </row>
    <row r="46" spans="1:21" x14ac:dyDescent="0.2">
      <c r="A46" s="1" t="s">
        <v>1</v>
      </c>
      <c r="B46" s="2" t="s">
        <v>0</v>
      </c>
      <c r="C46" s="55" t="s">
        <v>2</v>
      </c>
      <c r="D46" s="55" t="s">
        <v>3</v>
      </c>
      <c r="E46" s="55" t="s">
        <v>72</v>
      </c>
      <c r="F46" s="55" t="s">
        <v>4</v>
      </c>
      <c r="G46" s="55" t="s">
        <v>5</v>
      </c>
      <c r="H46" s="55" t="s">
        <v>115</v>
      </c>
      <c r="I46" s="55" t="s">
        <v>6</v>
      </c>
      <c r="J46" s="55" t="s">
        <v>7</v>
      </c>
      <c r="K46" s="55" t="s">
        <v>8</v>
      </c>
      <c r="L46" s="55" t="s">
        <v>9</v>
      </c>
      <c r="M46" s="55" t="s">
        <v>98</v>
      </c>
      <c r="N46" s="55" t="s">
        <v>99</v>
      </c>
      <c r="O46" s="3" t="s">
        <v>100</v>
      </c>
      <c r="P46" s="55" t="s">
        <v>10</v>
      </c>
      <c r="Q46" s="4" t="s">
        <v>76</v>
      </c>
      <c r="S46" s="6"/>
      <c r="T46" s="6"/>
      <c r="U46" s="6"/>
    </row>
    <row r="47" spans="1:21" ht="11.25" customHeight="1" x14ac:dyDescent="0.2">
      <c r="A47" s="7"/>
      <c r="B47" s="8"/>
      <c r="C47" s="56" t="s">
        <v>116</v>
      </c>
      <c r="D47" s="56" t="s">
        <v>117</v>
      </c>
      <c r="E47" s="56" t="s">
        <v>118</v>
      </c>
      <c r="F47" s="56" t="s">
        <v>119</v>
      </c>
      <c r="G47" s="56" t="s">
        <v>127</v>
      </c>
      <c r="H47" s="56" t="s">
        <v>120</v>
      </c>
      <c r="I47" s="56" t="s">
        <v>121</v>
      </c>
      <c r="J47" s="56" t="s">
        <v>122</v>
      </c>
      <c r="K47" s="56" t="s">
        <v>123</v>
      </c>
      <c r="L47" s="56" t="s">
        <v>124</v>
      </c>
      <c r="M47" s="56" t="s">
        <v>125</v>
      </c>
      <c r="N47" s="56" t="s">
        <v>128</v>
      </c>
      <c r="O47" s="37" t="s">
        <v>129</v>
      </c>
      <c r="P47" s="56" t="s">
        <v>126</v>
      </c>
      <c r="Q47" s="8"/>
    </row>
    <row r="48" spans="1:21" x14ac:dyDescent="0.2">
      <c r="A48" s="31">
        <v>59</v>
      </c>
      <c r="B48" s="32" t="s">
        <v>36</v>
      </c>
      <c r="C48" s="59">
        <v>11004.6</v>
      </c>
      <c r="D48" s="59">
        <v>430</v>
      </c>
      <c r="E48" s="59"/>
      <c r="F48" s="59">
        <v>3800</v>
      </c>
      <c r="G48" s="59">
        <v>3100</v>
      </c>
      <c r="H48" s="59">
        <v>5000</v>
      </c>
      <c r="I48" s="59">
        <v>1500</v>
      </c>
      <c r="J48" s="59">
        <v>408</v>
      </c>
      <c r="K48" s="59">
        <v>6700</v>
      </c>
      <c r="L48" s="59"/>
      <c r="M48" s="59">
        <v>230</v>
      </c>
      <c r="N48" s="59">
        <v>5000</v>
      </c>
      <c r="O48" s="11"/>
      <c r="P48" s="59"/>
      <c r="Q48" s="50">
        <f t="shared" si="1"/>
        <v>37172.6</v>
      </c>
      <c r="S48" s="10"/>
      <c r="T48" s="10"/>
      <c r="U48" s="10"/>
    </row>
    <row r="49" spans="1:21" x14ac:dyDescent="0.2">
      <c r="A49" s="31">
        <v>60</v>
      </c>
      <c r="B49" s="32" t="s">
        <v>82</v>
      </c>
      <c r="C49" s="59">
        <v>69</v>
      </c>
      <c r="D49" s="59"/>
      <c r="E49" s="59"/>
      <c r="F49" s="59">
        <v>400</v>
      </c>
      <c r="G49" s="59">
        <v>1200</v>
      </c>
      <c r="H49" s="59"/>
      <c r="I49" s="59">
        <v>500</v>
      </c>
      <c r="J49" s="59">
        <v>140</v>
      </c>
      <c r="K49" s="59">
        <v>1800</v>
      </c>
      <c r="L49" s="59"/>
      <c r="M49" s="59"/>
      <c r="N49" s="59"/>
      <c r="O49" s="11"/>
      <c r="P49" s="59"/>
      <c r="Q49" s="50">
        <f t="shared" si="1"/>
        <v>4109</v>
      </c>
      <c r="S49" s="10"/>
      <c r="T49" s="10"/>
      <c r="U49" s="10"/>
    </row>
    <row r="50" spans="1:21" x14ac:dyDescent="0.2">
      <c r="A50" s="31">
        <v>61</v>
      </c>
      <c r="B50" s="32" t="s">
        <v>20</v>
      </c>
      <c r="C50" s="59">
        <v>767.6</v>
      </c>
      <c r="D50" s="59">
        <v>60</v>
      </c>
      <c r="E50" s="59"/>
      <c r="F50" s="59"/>
      <c r="G50" s="59"/>
      <c r="H50" s="59">
        <v>2000</v>
      </c>
      <c r="I50" s="59">
        <v>2100</v>
      </c>
      <c r="J50" s="59">
        <v>550</v>
      </c>
      <c r="K50" s="59">
        <v>5000</v>
      </c>
      <c r="L50" s="59"/>
      <c r="M50" s="59">
        <v>6000</v>
      </c>
      <c r="N50" s="59">
        <v>14000</v>
      </c>
      <c r="O50" s="11"/>
      <c r="P50" s="59"/>
      <c r="Q50" s="50">
        <f t="shared" si="1"/>
        <v>30477.599999999999</v>
      </c>
      <c r="S50" s="10"/>
      <c r="T50" s="10"/>
      <c r="U50" s="10"/>
    </row>
    <row r="51" spans="1:21" x14ac:dyDescent="0.2">
      <c r="A51" s="31">
        <v>62</v>
      </c>
      <c r="B51" s="32" t="s">
        <v>83</v>
      </c>
      <c r="C51" s="59">
        <v>1720.5</v>
      </c>
      <c r="D51" s="59"/>
      <c r="E51" s="59"/>
      <c r="F51" s="59"/>
      <c r="G51" s="59"/>
      <c r="H51" s="59"/>
      <c r="I51" s="59">
        <v>6600</v>
      </c>
      <c r="J51" s="59">
        <v>4663.5200000000004</v>
      </c>
      <c r="K51" s="59">
        <v>29073.09</v>
      </c>
      <c r="L51" s="59">
        <v>1200</v>
      </c>
      <c r="M51" s="59"/>
      <c r="N51" s="59"/>
      <c r="O51" s="11"/>
      <c r="P51" s="59"/>
      <c r="Q51" s="50">
        <f t="shared" si="1"/>
        <v>43257.11</v>
      </c>
      <c r="S51" s="10"/>
      <c r="T51" s="10"/>
      <c r="U51" s="10"/>
    </row>
    <row r="52" spans="1:21" x14ac:dyDescent="0.2">
      <c r="A52" s="31">
        <v>63</v>
      </c>
      <c r="B52" s="32" t="s">
        <v>109</v>
      </c>
      <c r="C52" s="59">
        <v>177.4</v>
      </c>
      <c r="D52" s="59">
        <v>240</v>
      </c>
      <c r="E52" s="59"/>
      <c r="F52" s="59">
        <v>9560</v>
      </c>
      <c r="G52" s="59">
        <v>1400</v>
      </c>
      <c r="H52" s="59"/>
      <c r="I52" s="59">
        <v>250</v>
      </c>
      <c r="J52" s="59">
        <v>275</v>
      </c>
      <c r="K52" s="59"/>
      <c r="L52" s="59"/>
      <c r="M52" s="59"/>
      <c r="N52" s="59"/>
      <c r="O52" s="11"/>
      <c r="P52" s="59"/>
      <c r="Q52" s="50">
        <f t="shared" si="1"/>
        <v>11902.4</v>
      </c>
      <c r="S52" s="10"/>
      <c r="T52" s="10"/>
      <c r="U52" s="10"/>
    </row>
    <row r="53" spans="1:21" x14ac:dyDescent="0.2">
      <c r="A53" s="31">
        <v>64</v>
      </c>
      <c r="B53" s="32" t="s">
        <v>31</v>
      </c>
      <c r="C53" s="59">
        <v>839</v>
      </c>
      <c r="D53" s="59">
        <v>420</v>
      </c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11"/>
      <c r="P53" s="59">
        <v>8230.75</v>
      </c>
      <c r="Q53" s="50">
        <f t="shared" si="1"/>
        <v>9489.75</v>
      </c>
      <c r="S53" s="10"/>
      <c r="T53" s="10"/>
      <c r="U53" s="10"/>
    </row>
    <row r="54" spans="1:21" x14ac:dyDescent="0.2">
      <c r="A54" s="31">
        <v>65</v>
      </c>
      <c r="B54" s="32" t="s">
        <v>84</v>
      </c>
      <c r="C54" s="59">
        <v>301.2</v>
      </c>
      <c r="D54" s="59">
        <v>240</v>
      </c>
      <c r="E54" s="59"/>
      <c r="F54" s="59"/>
      <c r="G54" s="59"/>
      <c r="H54" s="59">
        <v>540</v>
      </c>
      <c r="I54" s="59">
        <v>850</v>
      </c>
      <c r="J54" s="59">
        <v>420</v>
      </c>
      <c r="K54" s="59">
        <v>2250</v>
      </c>
      <c r="L54" s="59"/>
      <c r="M54" s="59"/>
      <c r="N54" s="59"/>
      <c r="O54" s="11"/>
      <c r="P54" s="59"/>
      <c r="Q54" s="50">
        <f t="shared" si="1"/>
        <v>4601.2</v>
      </c>
      <c r="S54" s="10"/>
      <c r="T54" s="10"/>
      <c r="U54" s="10"/>
    </row>
    <row r="55" spans="1:21" x14ac:dyDescent="0.2">
      <c r="A55" s="31">
        <v>66</v>
      </c>
      <c r="B55" s="32" t="s">
        <v>32</v>
      </c>
      <c r="C55" s="59">
        <v>5280.4</v>
      </c>
      <c r="D55" s="59">
        <v>1440</v>
      </c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11"/>
      <c r="P55" s="59">
        <v>5379.26</v>
      </c>
      <c r="Q55" s="50">
        <f t="shared" si="1"/>
        <v>12099.66</v>
      </c>
      <c r="S55" s="10"/>
      <c r="T55" s="10"/>
      <c r="U55" s="10"/>
    </row>
    <row r="56" spans="1:21" s="12" customFormat="1" x14ac:dyDescent="0.2">
      <c r="A56" s="31">
        <v>68</v>
      </c>
      <c r="B56" s="32" t="s">
        <v>73</v>
      </c>
      <c r="C56" s="59">
        <v>262</v>
      </c>
      <c r="D56" s="59"/>
      <c r="E56" s="59"/>
      <c r="F56" s="59"/>
      <c r="G56" s="59"/>
      <c r="H56" s="59"/>
      <c r="I56" s="59">
        <v>1500</v>
      </c>
      <c r="J56" s="59">
        <v>520</v>
      </c>
      <c r="K56" s="59">
        <v>2625</v>
      </c>
      <c r="L56" s="59"/>
      <c r="M56" s="59"/>
      <c r="N56" s="59">
        <v>10000</v>
      </c>
      <c r="O56" s="11"/>
      <c r="P56" s="59"/>
      <c r="Q56" s="50">
        <f t="shared" si="1"/>
        <v>14907</v>
      </c>
      <c r="S56" s="13"/>
      <c r="T56" s="13"/>
      <c r="U56" s="13"/>
    </row>
    <row r="57" spans="1:21" x14ac:dyDescent="0.2">
      <c r="A57" s="31">
        <v>74</v>
      </c>
      <c r="B57" s="32" t="s">
        <v>23</v>
      </c>
      <c r="C57" s="59">
        <v>107.1</v>
      </c>
      <c r="D57" s="59">
        <v>60</v>
      </c>
      <c r="E57" s="59"/>
      <c r="F57" s="59"/>
      <c r="G57" s="59"/>
      <c r="H57" s="59"/>
      <c r="I57" s="59">
        <v>1000</v>
      </c>
      <c r="J57" s="59"/>
      <c r="K57" s="59"/>
      <c r="L57" s="59"/>
      <c r="M57" s="59"/>
      <c r="N57" s="59"/>
      <c r="O57" s="11"/>
      <c r="P57" s="59"/>
      <c r="Q57" s="50">
        <f>SUM(C57:P57)</f>
        <v>1167.0999999999999</v>
      </c>
      <c r="S57" s="10"/>
      <c r="T57" s="10"/>
      <c r="U57" s="10"/>
    </row>
    <row r="58" spans="1:21" x14ac:dyDescent="0.2">
      <c r="A58" s="31">
        <v>79</v>
      </c>
      <c r="B58" s="32" t="s">
        <v>65</v>
      </c>
      <c r="C58" s="59">
        <v>69.5</v>
      </c>
      <c r="D58" s="59">
        <v>60</v>
      </c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11"/>
      <c r="P58" s="59">
        <v>960</v>
      </c>
      <c r="Q58" s="50">
        <f t="shared" ref="Q58:Q68" si="3">SUM(C58:P58)</f>
        <v>1089.5</v>
      </c>
      <c r="S58" s="10"/>
      <c r="T58" s="10"/>
      <c r="U58" s="10"/>
    </row>
    <row r="59" spans="1:21" x14ac:dyDescent="0.2">
      <c r="A59" s="31">
        <v>82</v>
      </c>
      <c r="B59" s="32" t="s">
        <v>61</v>
      </c>
      <c r="C59" s="59">
        <v>2185</v>
      </c>
      <c r="D59" s="59">
        <v>1020</v>
      </c>
      <c r="E59" s="59"/>
      <c r="F59" s="59">
        <v>1250</v>
      </c>
      <c r="G59" s="59">
        <v>600</v>
      </c>
      <c r="H59" s="59"/>
      <c r="I59" s="59"/>
      <c r="J59" s="59"/>
      <c r="K59" s="59"/>
      <c r="L59" s="59"/>
      <c r="M59" s="59"/>
      <c r="N59" s="59"/>
      <c r="O59" s="11"/>
      <c r="P59" s="59"/>
      <c r="Q59" s="50">
        <f t="shared" si="3"/>
        <v>5055</v>
      </c>
      <c r="S59" s="10"/>
      <c r="T59" s="10"/>
      <c r="U59" s="10"/>
    </row>
    <row r="60" spans="1:21" s="17" customFormat="1" x14ac:dyDescent="0.2">
      <c r="A60" s="33">
        <v>83</v>
      </c>
      <c r="B60" s="34" t="s">
        <v>39</v>
      </c>
      <c r="C60" s="61">
        <v>512.20000000000005</v>
      </c>
      <c r="D60" s="61">
        <v>120</v>
      </c>
      <c r="E60" s="61"/>
      <c r="F60" s="61"/>
      <c r="G60" s="61"/>
      <c r="H60" s="61"/>
      <c r="I60" s="61">
        <v>950</v>
      </c>
      <c r="J60" s="61">
        <v>236.5</v>
      </c>
      <c r="K60" s="61">
        <v>1450</v>
      </c>
      <c r="L60" s="61"/>
      <c r="M60" s="61"/>
      <c r="N60" s="61"/>
      <c r="O60" s="16"/>
      <c r="P60" s="61"/>
      <c r="Q60" s="51">
        <f t="shared" si="3"/>
        <v>3268.7</v>
      </c>
      <c r="S60" s="18"/>
      <c r="T60" s="18"/>
      <c r="U60" s="18"/>
    </row>
    <row r="61" spans="1:21" x14ac:dyDescent="0.2">
      <c r="A61" s="31">
        <v>84</v>
      </c>
      <c r="B61" s="32" t="s">
        <v>70</v>
      </c>
      <c r="C61" s="59">
        <v>497.3</v>
      </c>
      <c r="D61" s="59">
        <v>420</v>
      </c>
      <c r="E61" s="59"/>
      <c r="F61" s="59"/>
      <c r="G61" s="59">
        <v>2850</v>
      </c>
      <c r="H61" s="59">
        <v>350</v>
      </c>
      <c r="I61" s="59">
        <v>2000</v>
      </c>
      <c r="J61" s="59">
        <v>352</v>
      </c>
      <c r="K61" s="59">
        <v>6000</v>
      </c>
      <c r="L61" s="59"/>
      <c r="M61" s="59">
        <v>550</v>
      </c>
      <c r="N61" s="59"/>
      <c r="O61" s="11"/>
      <c r="P61" s="59"/>
      <c r="Q61" s="50">
        <f t="shared" si="3"/>
        <v>13019.3</v>
      </c>
      <c r="S61" s="10"/>
      <c r="T61" s="10"/>
      <c r="U61" s="10"/>
    </row>
    <row r="62" spans="1:21" x14ac:dyDescent="0.2">
      <c r="A62" s="31">
        <v>88</v>
      </c>
      <c r="B62" s="32" t="s">
        <v>85</v>
      </c>
      <c r="C62" s="59">
        <v>219.3</v>
      </c>
      <c r="D62" s="59">
        <v>60</v>
      </c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11"/>
      <c r="P62" s="59">
        <v>301.5</v>
      </c>
      <c r="Q62" s="50">
        <f t="shared" si="3"/>
        <v>580.79999999999995</v>
      </c>
      <c r="S62" s="10"/>
      <c r="T62" s="10"/>
      <c r="U62" s="10"/>
    </row>
    <row r="63" spans="1:21" x14ac:dyDescent="0.2">
      <c r="A63" s="31">
        <v>92</v>
      </c>
      <c r="B63" s="32" t="s">
        <v>12</v>
      </c>
      <c r="C63" s="59">
        <v>551</v>
      </c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11"/>
      <c r="P63" s="59">
        <v>2400</v>
      </c>
      <c r="Q63" s="50">
        <f t="shared" si="3"/>
        <v>2951</v>
      </c>
      <c r="S63" s="10"/>
      <c r="T63" s="10"/>
      <c r="U63" s="10"/>
    </row>
    <row r="64" spans="1:21" x14ac:dyDescent="0.2">
      <c r="A64" s="31">
        <v>94</v>
      </c>
      <c r="B64" s="32" t="s">
        <v>86</v>
      </c>
      <c r="C64" s="59">
        <v>347.5</v>
      </c>
      <c r="D64" s="59">
        <v>180</v>
      </c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11"/>
      <c r="P64" s="59"/>
      <c r="Q64" s="50">
        <f t="shared" si="3"/>
        <v>527.5</v>
      </c>
      <c r="S64" s="10"/>
      <c r="T64" s="10"/>
      <c r="U64" s="10"/>
    </row>
    <row r="65" spans="1:21" x14ac:dyDescent="0.2">
      <c r="A65" s="31">
        <v>96</v>
      </c>
      <c r="B65" s="32" t="s">
        <v>24</v>
      </c>
      <c r="C65" s="59">
        <v>4258.8</v>
      </c>
      <c r="D65" s="59">
        <v>1200</v>
      </c>
      <c r="E65" s="59"/>
      <c r="F65" s="59"/>
      <c r="G65" s="59"/>
      <c r="H65" s="59"/>
      <c r="I65" s="59">
        <v>4000</v>
      </c>
      <c r="J65" s="59">
        <v>1150</v>
      </c>
      <c r="K65" s="59">
        <v>17500</v>
      </c>
      <c r="L65" s="59"/>
      <c r="M65" s="59"/>
      <c r="N65" s="59"/>
      <c r="O65" s="11"/>
      <c r="P65" s="59"/>
      <c r="Q65" s="50">
        <f t="shared" si="3"/>
        <v>28108.799999999999</v>
      </c>
      <c r="S65" s="10"/>
      <c r="T65" s="10"/>
      <c r="U65" s="10"/>
    </row>
    <row r="66" spans="1:21" x14ac:dyDescent="0.2">
      <c r="A66" s="31">
        <v>103</v>
      </c>
      <c r="B66" s="32" t="s">
        <v>106</v>
      </c>
      <c r="C66" s="59">
        <v>99.4</v>
      </c>
      <c r="D66" s="59"/>
      <c r="E66" s="59"/>
      <c r="F66" s="59"/>
      <c r="G66" s="59"/>
      <c r="H66" s="59"/>
      <c r="I66" s="59">
        <v>250</v>
      </c>
      <c r="J66" s="59">
        <v>81.599999999999994</v>
      </c>
      <c r="K66" s="59"/>
      <c r="L66" s="59"/>
      <c r="M66" s="59"/>
      <c r="N66" s="59"/>
      <c r="O66" s="11"/>
      <c r="P66" s="59"/>
      <c r="Q66" s="50">
        <f t="shared" si="3"/>
        <v>431</v>
      </c>
      <c r="S66" s="10"/>
      <c r="T66" s="10"/>
      <c r="U66" s="10"/>
    </row>
    <row r="67" spans="1:21" x14ac:dyDescent="0.2">
      <c r="A67" s="31">
        <v>105</v>
      </c>
      <c r="B67" s="32" t="s">
        <v>51</v>
      </c>
      <c r="C67" s="59">
        <v>170.5</v>
      </c>
      <c r="D67" s="59">
        <v>240</v>
      </c>
      <c r="E67" s="59"/>
      <c r="F67" s="59"/>
      <c r="G67" s="59"/>
      <c r="H67" s="59"/>
      <c r="I67" s="59">
        <v>250</v>
      </c>
      <c r="J67" s="59">
        <v>363</v>
      </c>
      <c r="K67" s="59">
        <v>2000</v>
      </c>
      <c r="L67" s="59"/>
      <c r="M67" s="59"/>
      <c r="N67" s="59">
        <v>3000</v>
      </c>
      <c r="O67" s="11"/>
      <c r="P67" s="59"/>
      <c r="Q67" s="50">
        <f t="shared" si="3"/>
        <v>6023.5</v>
      </c>
      <c r="S67" s="10"/>
      <c r="T67" s="10"/>
      <c r="U67" s="10"/>
    </row>
    <row r="68" spans="1:21" x14ac:dyDescent="0.2">
      <c r="A68" s="33">
        <v>110</v>
      </c>
      <c r="B68" s="34" t="s">
        <v>58</v>
      </c>
      <c r="C68" s="59">
        <v>804.1</v>
      </c>
      <c r="D68" s="59">
        <v>300</v>
      </c>
      <c r="E68" s="59"/>
      <c r="F68" s="59"/>
      <c r="G68" s="59">
        <v>2000</v>
      </c>
      <c r="H68" s="59"/>
      <c r="I68" s="59">
        <v>3250</v>
      </c>
      <c r="J68" s="59">
        <v>535.35</v>
      </c>
      <c r="K68" s="59">
        <v>22500</v>
      </c>
      <c r="L68" s="59"/>
      <c r="M68" s="59"/>
      <c r="N68" s="59"/>
      <c r="O68" s="11"/>
      <c r="P68" s="59"/>
      <c r="Q68" s="50">
        <f t="shared" si="3"/>
        <v>29389.45</v>
      </c>
      <c r="S68" s="10"/>
      <c r="T68" s="10"/>
      <c r="U68" s="10"/>
    </row>
    <row r="69" spans="1:21" x14ac:dyDescent="0.2">
      <c r="A69" s="31">
        <v>121</v>
      </c>
      <c r="B69" s="32" t="s">
        <v>62</v>
      </c>
      <c r="C69" s="59">
        <v>6778.9</v>
      </c>
      <c r="D69" s="59">
        <v>3600</v>
      </c>
      <c r="E69" s="59"/>
      <c r="F69" s="59">
        <v>3305</v>
      </c>
      <c r="G69" s="59">
        <v>30000</v>
      </c>
      <c r="H69" s="59">
        <v>5000</v>
      </c>
      <c r="I69" s="59">
        <v>2000</v>
      </c>
      <c r="J69" s="59">
        <v>1000</v>
      </c>
      <c r="K69" s="59">
        <v>7000</v>
      </c>
      <c r="L69" s="59"/>
      <c r="M69" s="59">
        <v>5550</v>
      </c>
      <c r="N69" s="59"/>
      <c r="O69" s="11">
        <v>30000</v>
      </c>
      <c r="P69" s="59"/>
      <c r="Q69" s="50">
        <f t="shared" ref="Q69:Q76" si="4">SUM(C69:P69)</f>
        <v>94233.9</v>
      </c>
      <c r="S69" s="10"/>
      <c r="T69" s="10"/>
      <c r="U69" s="10"/>
    </row>
    <row r="70" spans="1:21" x14ac:dyDescent="0.2">
      <c r="A70" s="31">
        <v>122</v>
      </c>
      <c r="B70" s="32" t="s">
        <v>19</v>
      </c>
      <c r="C70" s="59">
        <v>34.799999999999997</v>
      </c>
      <c r="D70" s="59">
        <v>60</v>
      </c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11"/>
      <c r="P70" s="59"/>
      <c r="Q70" s="50">
        <f t="shared" si="4"/>
        <v>94.8</v>
      </c>
      <c r="S70" s="10"/>
      <c r="T70" s="10"/>
      <c r="U70" s="10"/>
    </row>
    <row r="71" spans="1:21" x14ac:dyDescent="0.2">
      <c r="A71" s="31">
        <v>127</v>
      </c>
      <c r="B71" s="32" t="s">
        <v>34</v>
      </c>
      <c r="C71" s="59">
        <v>341</v>
      </c>
      <c r="D71" s="59">
        <v>240</v>
      </c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11"/>
      <c r="P71" s="59"/>
      <c r="Q71" s="50">
        <f t="shared" si="4"/>
        <v>581</v>
      </c>
      <c r="S71" s="10"/>
      <c r="T71" s="10"/>
      <c r="U71" s="10"/>
    </row>
    <row r="72" spans="1:21" x14ac:dyDescent="0.2">
      <c r="A72" s="31">
        <v>129</v>
      </c>
      <c r="B72" s="32" t="s">
        <v>22</v>
      </c>
      <c r="C72" s="59">
        <v>1422.3</v>
      </c>
      <c r="D72" s="59">
        <v>1320</v>
      </c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11"/>
      <c r="P72" s="59"/>
      <c r="Q72" s="50">
        <f t="shared" si="4"/>
        <v>2742.3</v>
      </c>
      <c r="S72" s="10"/>
      <c r="T72" s="10"/>
      <c r="U72" s="10"/>
    </row>
    <row r="73" spans="1:21" x14ac:dyDescent="0.2">
      <c r="A73" s="31">
        <v>139</v>
      </c>
      <c r="B73" s="32" t="s">
        <v>74</v>
      </c>
      <c r="C73" s="59">
        <v>788.9</v>
      </c>
      <c r="D73" s="59">
        <v>240</v>
      </c>
      <c r="E73" s="59"/>
      <c r="F73" s="59"/>
      <c r="G73" s="59"/>
      <c r="H73" s="59">
        <v>15000</v>
      </c>
      <c r="I73" s="59">
        <v>3693</v>
      </c>
      <c r="J73" s="59">
        <v>30.6</v>
      </c>
      <c r="K73" s="59">
        <v>3600</v>
      </c>
      <c r="L73" s="59"/>
      <c r="M73" s="59">
        <v>800</v>
      </c>
      <c r="N73" s="59">
        <v>4000</v>
      </c>
      <c r="O73" s="11"/>
      <c r="P73" s="59"/>
      <c r="Q73" s="50">
        <f t="shared" si="4"/>
        <v>28152.5</v>
      </c>
      <c r="S73" s="10"/>
      <c r="T73" s="10"/>
      <c r="U73" s="10"/>
    </row>
    <row r="74" spans="1:21" x14ac:dyDescent="0.2">
      <c r="A74" s="31">
        <v>147</v>
      </c>
      <c r="B74" s="32" t="s">
        <v>69</v>
      </c>
      <c r="C74" s="59">
        <v>950</v>
      </c>
      <c r="D74" s="59">
        <v>480</v>
      </c>
      <c r="E74" s="59"/>
      <c r="F74" s="59"/>
      <c r="G74" s="59">
        <v>4050</v>
      </c>
      <c r="H74" s="59">
        <v>1000</v>
      </c>
      <c r="I74" s="59"/>
      <c r="J74" s="59"/>
      <c r="K74" s="59"/>
      <c r="L74" s="59"/>
      <c r="M74" s="59"/>
      <c r="N74" s="59"/>
      <c r="O74" s="11"/>
      <c r="P74" s="59"/>
      <c r="Q74" s="50">
        <f t="shared" si="4"/>
        <v>6480</v>
      </c>
      <c r="S74" s="10"/>
      <c r="T74" s="10"/>
      <c r="U74" s="10"/>
    </row>
    <row r="75" spans="1:21" x14ac:dyDescent="0.2">
      <c r="A75" s="31">
        <v>162</v>
      </c>
      <c r="B75" s="32" t="s">
        <v>67</v>
      </c>
      <c r="C75" s="59">
        <v>75.5</v>
      </c>
      <c r="D75" s="59">
        <v>60</v>
      </c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11"/>
      <c r="P75" s="59"/>
      <c r="Q75" s="50">
        <f t="shared" si="4"/>
        <v>135.5</v>
      </c>
      <c r="S75" s="10"/>
      <c r="T75" s="10"/>
      <c r="U75" s="10"/>
    </row>
    <row r="76" spans="1:21" s="12" customFormat="1" x14ac:dyDescent="0.2">
      <c r="A76" s="31">
        <v>163</v>
      </c>
      <c r="B76" s="32" t="s">
        <v>13</v>
      </c>
      <c r="C76" s="59">
        <v>340.9</v>
      </c>
      <c r="D76" s="59">
        <v>240</v>
      </c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11"/>
      <c r="P76" s="59"/>
      <c r="Q76" s="50">
        <f t="shared" si="4"/>
        <v>580.9</v>
      </c>
      <c r="R76" s="28"/>
      <c r="S76" s="13"/>
      <c r="T76" s="13"/>
      <c r="U76" s="13"/>
    </row>
    <row r="77" spans="1:21" x14ac:dyDescent="0.2">
      <c r="A77" s="31">
        <v>169</v>
      </c>
      <c r="B77" s="32" t="s">
        <v>107</v>
      </c>
      <c r="C77" s="59">
        <v>142.6</v>
      </c>
      <c r="D77" s="59">
        <v>240</v>
      </c>
      <c r="E77" s="59"/>
      <c r="F77" s="59">
        <v>750</v>
      </c>
      <c r="G77" s="59"/>
      <c r="H77" s="59"/>
      <c r="I77" s="59">
        <v>1050</v>
      </c>
      <c r="J77" s="59">
        <v>335.68</v>
      </c>
      <c r="K77" s="59"/>
      <c r="L77" s="59"/>
      <c r="M77" s="59"/>
      <c r="N77" s="59"/>
      <c r="O77" s="11"/>
      <c r="P77" s="59"/>
      <c r="Q77" s="50">
        <f t="shared" ref="Q77:Q85" si="5">SUM(C77:P77)</f>
        <v>2518.2799999999997</v>
      </c>
      <c r="S77" s="10"/>
      <c r="T77" s="10"/>
      <c r="U77" s="10"/>
    </row>
    <row r="78" spans="1:21" s="12" customFormat="1" x14ac:dyDescent="0.2">
      <c r="A78" s="31">
        <v>170</v>
      </c>
      <c r="B78" s="32" t="s">
        <v>29</v>
      </c>
      <c r="C78" s="59">
        <v>1173</v>
      </c>
      <c r="D78" s="59">
        <v>420</v>
      </c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11"/>
      <c r="P78" s="59">
        <v>5600</v>
      </c>
      <c r="Q78" s="50">
        <f t="shared" si="5"/>
        <v>7193</v>
      </c>
      <c r="S78" s="13"/>
      <c r="T78" s="13"/>
      <c r="U78" s="13"/>
    </row>
    <row r="79" spans="1:21" x14ac:dyDescent="0.2">
      <c r="A79" s="31">
        <v>176</v>
      </c>
      <c r="B79" s="32" t="s">
        <v>37</v>
      </c>
      <c r="C79" s="59">
        <v>799.8</v>
      </c>
      <c r="D79" s="59">
        <v>840</v>
      </c>
      <c r="E79" s="59"/>
      <c r="F79" s="59">
        <v>2500</v>
      </c>
      <c r="G79" s="59"/>
      <c r="H79" s="59">
        <v>1900</v>
      </c>
      <c r="I79" s="59">
        <v>1750</v>
      </c>
      <c r="J79" s="59">
        <v>551</v>
      </c>
      <c r="K79" s="59">
        <v>9918</v>
      </c>
      <c r="L79" s="59"/>
      <c r="M79" s="59">
        <v>750</v>
      </c>
      <c r="N79" s="59"/>
      <c r="O79" s="11"/>
      <c r="P79" s="59"/>
      <c r="Q79" s="50">
        <f t="shared" si="5"/>
        <v>19008.8</v>
      </c>
      <c r="S79" s="10"/>
      <c r="T79" s="10"/>
      <c r="U79" s="10"/>
    </row>
    <row r="80" spans="1:21" x14ac:dyDescent="0.2">
      <c r="A80" s="31">
        <v>177</v>
      </c>
      <c r="B80" s="32" t="s">
        <v>56</v>
      </c>
      <c r="C80" s="59">
        <v>71.3</v>
      </c>
      <c r="D80" s="59">
        <v>120</v>
      </c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11"/>
      <c r="P80" s="59"/>
      <c r="Q80" s="50">
        <f t="shared" si="5"/>
        <v>191.3</v>
      </c>
      <c r="S80" s="10"/>
      <c r="T80" s="10"/>
      <c r="U80" s="10"/>
    </row>
    <row r="81" spans="1:21" x14ac:dyDescent="0.2">
      <c r="A81" s="31">
        <v>178</v>
      </c>
      <c r="B81" s="32" t="s">
        <v>87</v>
      </c>
      <c r="C81" s="59">
        <v>143.80000000000001</v>
      </c>
      <c r="D81" s="59">
        <v>120</v>
      </c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11"/>
      <c r="P81" s="59"/>
      <c r="Q81" s="50">
        <f t="shared" si="5"/>
        <v>263.8</v>
      </c>
      <c r="S81" s="10"/>
      <c r="T81" s="10"/>
      <c r="U81" s="10"/>
    </row>
    <row r="82" spans="1:21" x14ac:dyDescent="0.2">
      <c r="A82" s="31">
        <v>181</v>
      </c>
      <c r="B82" s="32" t="s">
        <v>44</v>
      </c>
      <c r="C82" s="59">
        <v>2518</v>
      </c>
      <c r="D82" s="59">
        <v>180</v>
      </c>
      <c r="E82" s="59"/>
      <c r="F82" s="59"/>
      <c r="G82" s="59"/>
      <c r="H82" s="59"/>
      <c r="I82" s="59">
        <v>700</v>
      </c>
      <c r="J82" s="59">
        <v>66.02</v>
      </c>
      <c r="K82" s="59"/>
      <c r="L82" s="59"/>
      <c r="M82" s="59"/>
      <c r="N82" s="59"/>
      <c r="O82" s="11"/>
      <c r="P82" s="59"/>
      <c r="Q82" s="50">
        <f t="shared" si="5"/>
        <v>3464.02</v>
      </c>
      <c r="S82" s="10"/>
      <c r="T82" s="10"/>
      <c r="U82" s="10"/>
    </row>
    <row r="83" spans="1:21" x14ac:dyDescent="0.2">
      <c r="A83" s="31">
        <v>182</v>
      </c>
      <c r="B83" s="32" t="s">
        <v>88</v>
      </c>
      <c r="C83" s="59"/>
      <c r="D83" s="59"/>
      <c r="E83" s="59"/>
      <c r="F83" s="59"/>
      <c r="G83" s="59">
        <v>30000</v>
      </c>
      <c r="H83" s="59"/>
      <c r="I83" s="59"/>
      <c r="J83" s="59"/>
      <c r="K83" s="59"/>
      <c r="L83" s="59"/>
      <c r="M83" s="59"/>
      <c r="N83" s="59"/>
      <c r="O83" s="11"/>
      <c r="P83" s="59"/>
      <c r="Q83" s="50">
        <f t="shared" si="5"/>
        <v>30000</v>
      </c>
      <c r="S83" s="10"/>
      <c r="T83" s="10"/>
      <c r="U83" s="10"/>
    </row>
    <row r="84" spans="1:21" x14ac:dyDescent="0.2">
      <c r="A84" s="31">
        <v>186</v>
      </c>
      <c r="B84" s="32" t="s">
        <v>26</v>
      </c>
      <c r="C84" s="59">
        <v>228</v>
      </c>
      <c r="D84" s="59">
        <v>420</v>
      </c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11"/>
      <c r="P84" s="59"/>
      <c r="Q84" s="50">
        <f t="shared" si="5"/>
        <v>648</v>
      </c>
      <c r="S84" s="10"/>
      <c r="T84" s="10"/>
      <c r="U84" s="10"/>
    </row>
    <row r="85" spans="1:21" x14ac:dyDescent="0.2">
      <c r="A85" s="31">
        <v>188</v>
      </c>
      <c r="B85" s="32" t="s">
        <v>38</v>
      </c>
      <c r="C85" s="59">
        <v>80.400000000000006</v>
      </c>
      <c r="D85" s="59"/>
      <c r="E85" s="59"/>
      <c r="F85" s="59"/>
      <c r="G85" s="59"/>
      <c r="H85" s="59">
        <v>328.44</v>
      </c>
      <c r="I85" s="59">
        <v>2200</v>
      </c>
      <c r="J85" s="59">
        <v>25.5</v>
      </c>
      <c r="K85" s="59">
        <v>200.27</v>
      </c>
      <c r="L85" s="59"/>
      <c r="M85" s="59"/>
      <c r="N85" s="59"/>
      <c r="O85" s="11"/>
      <c r="P85" s="59"/>
      <c r="Q85" s="50">
        <f t="shared" si="5"/>
        <v>2834.61</v>
      </c>
      <c r="S85" s="10"/>
      <c r="T85" s="10"/>
      <c r="U85" s="10"/>
    </row>
    <row r="86" spans="1:21" x14ac:dyDescent="0.2">
      <c r="A86" s="31">
        <v>191</v>
      </c>
      <c r="B86" s="32" t="s">
        <v>57</v>
      </c>
      <c r="C86" s="59">
        <v>807.3</v>
      </c>
      <c r="D86" s="59">
        <v>720</v>
      </c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11"/>
      <c r="P86" s="59">
        <v>3600</v>
      </c>
      <c r="Q86" s="50">
        <f t="shared" ref="Q86:Q96" si="6">SUM(C86:P86)</f>
        <v>5127.3</v>
      </c>
      <c r="S86" s="10"/>
      <c r="T86" s="10"/>
      <c r="U86" s="10"/>
    </row>
    <row r="87" spans="1:21" x14ac:dyDescent="0.2">
      <c r="A87" s="31">
        <v>192</v>
      </c>
      <c r="B87" s="32" t="s">
        <v>113</v>
      </c>
      <c r="C87" s="59">
        <v>563</v>
      </c>
      <c r="D87" s="59">
        <v>60</v>
      </c>
      <c r="E87" s="59"/>
      <c r="F87" s="59"/>
      <c r="G87" s="59"/>
      <c r="H87" s="59">
        <v>3000</v>
      </c>
      <c r="I87" s="59"/>
      <c r="J87" s="59"/>
      <c r="K87" s="59"/>
      <c r="L87" s="59"/>
      <c r="M87" s="59"/>
      <c r="N87" s="59"/>
      <c r="O87" s="11"/>
      <c r="P87" s="59">
        <v>2000</v>
      </c>
      <c r="Q87" s="50">
        <f>SUM(C87:P87)</f>
        <v>5623</v>
      </c>
      <c r="S87" s="10"/>
      <c r="T87" s="10"/>
      <c r="U87" s="10"/>
    </row>
    <row r="88" spans="1:21" s="17" customFormat="1" x14ac:dyDescent="0.2">
      <c r="A88" s="33">
        <v>193</v>
      </c>
      <c r="B88" s="34" t="s">
        <v>41</v>
      </c>
      <c r="C88" s="61">
        <v>267.39999999999998</v>
      </c>
      <c r="D88" s="61">
        <v>120</v>
      </c>
      <c r="E88" s="61"/>
      <c r="F88" s="61"/>
      <c r="G88" s="61">
        <v>20000</v>
      </c>
      <c r="H88" s="61"/>
      <c r="I88" s="61"/>
      <c r="J88" s="61"/>
      <c r="K88" s="61"/>
      <c r="L88" s="61"/>
      <c r="M88" s="61"/>
      <c r="N88" s="61"/>
      <c r="O88" s="16"/>
      <c r="P88" s="61"/>
      <c r="Q88" s="51">
        <f t="shared" si="6"/>
        <v>20387.400000000001</v>
      </c>
      <c r="S88" s="18"/>
      <c r="T88" s="18"/>
      <c r="U88" s="18"/>
    </row>
    <row r="89" spans="1:21" s="17" customFormat="1" x14ac:dyDescent="0.2">
      <c r="A89" s="39">
        <v>194</v>
      </c>
      <c r="B89" s="40" t="s">
        <v>114</v>
      </c>
      <c r="C89" s="65">
        <v>299.39999999999998</v>
      </c>
      <c r="D89" s="65">
        <v>120</v>
      </c>
      <c r="E89" s="65"/>
      <c r="F89" s="65">
        <v>800</v>
      </c>
      <c r="G89" s="65"/>
      <c r="H89" s="65"/>
      <c r="I89" s="65"/>
      <c r="J89" s="65"/>
      <c r="K89" s="65"/>
      <c r="L89" s="65"/>
      <c r="M89" s="65"/>
      <c r="N89" s="65"/>
      <c r="O89" s="41"/>
      <c r="P89" s="65"/>
      <c r="Q89" s="53">
        <f>SUM(C89:P89)</f>
        <v>1219.4000000000001</v>
      </c>
      <c r="S89" s="18"/>
      <c r="T89" s="18"/>
      <c r="U89" s="18"/>
    </row>
    <row r="90" spans="1:21" s="17" customFormat="1" x14ac:dyDescent="0.2">
      <c r="A90" s="42"/>
      <c r="B90" s="43"/>
      <c r="C90" s="66">
        <f t="shared" ref="C90:P90" si="7">SUM(C48:C89)</f>
        <v>48069.700000000019</v>
      </c>
      <c r="D90" s="66">
        <f t="shared" si="7"/>
        <v>16090</v>
      </c>
      <c r="E90" s="66">
        <f t="shared" si="7"/>
        <v>0</v>
      </c>
      <c r="F90" s="66">
        <f t="shared" si="7"/>
        <v>22365</v>
      </c>
      <c r="G90" s="66">
        <f t="shared" si="7"/>
        <v>95200</v>
      </c>
      <c r="H90" s="66">
        <f t="shared" si="7"/>
        <v>34118.44</v>
      </c>
      <c r="I90" s="66">
        <f t="shared" si="7"/>
        <v>36393</v>
      </c>
      <c r="J90" s="66">
        <f t="shared" si="7"/>
        <v>11703.770000000002</v>
      </c>
      <c r="K90" s="66">
        <f t="shared" si="7"/>
        <v>117616.36</v>
      </c>
      <c r="L90" s="66">
        <f t="shared" si="7"/>
        <v>1200</v>
      </c>
      <c r="M90" s="66">
        <f t="shared" si="7"/>
        <v>13880</v>
      </c>
      <c r="N90" s="66">
        <f t="shared" si="7"/>
        <v>36000</v>
      </c>
      <c r="O90" s="44">
        <f t="shared" si="7"/>
        <v>30000</v>
      </c>
      <c r="P90" s="66">
        <f t="shared" si="7"/>
        <v>28471.510000000002</v>
      </c>
      <c r="Q90" s="45"/>
      <c r="S90" s="18"/>
      <c r="T90" s="18"/>
      <c r="U90" s="18"/>
    </row>
    <row r="91" spans="1:21" x14ac:dyDescent="0.2">
      <c r="A91" s="1" t="s">
        <v>1</v>
      </c>
      <c r="B91" s="2" t="s">
        <v>0</v>
      </c>
      <c r="C91" s="55" t="s">
        <v>2</v>
      </c>
      <c r="D91" s="55" t="s">
        <v>3</v>
      </c>
      <c r="E91" s="55" t="s">
        <v>72</v>
      </c>
      <c r="F91" s="55" t="s">
        <v>4</v>
      </c>
      <c r="G91" s="55" t="s">
        <v>5</v>
      </c>
      <c r="H91" s="55" t="s">
        <v>115</v>
      </c>
      <c r="I91" s="55" t="s">
        <v>6</v>
      </c>
      <c r="J91" s="55" t="s">
        <v>7</v>
      </c>
      <c r="K91" s="55" t="s">
        <v>8</v>
      </c>
      <c r="L91" s="55" t="s">
        <v>9</v>
      </c>
      <c r="M91" s="55" t="s">
        <v>98</v>
      </c>
      <c r="N91" s="55" t="s">
        <v>99</v>
      </c>
      <c r="O91" s="3" t="s">
        <v>100</v>
      </c>
      <c r="P91" s="55" t="s">
        <v>10</v>
      </c>
      <c r="Q91" s="4" t="s">
        <v>76</v>
      </c>
      <c r="S91" s="6"/>
      <c r="T91" s="6"/>
      <c r="U91" s="6"/>
    </row>
    <row r="92" spans="1:21" ht="11.25" customHeight="1" x14ac:dyDescent="0.2">
      <c r="A92" s="7"/>
      <c r="B92" s="8"/>
      <c r="C92" s="56" t="s">
        <v>116</v>
      </c>
      <c r="D92" s="56" t="s">
        <v>117</v>
      </c>
      <c r="E92" s="56" t="s">
        <v>118</v>
      </c>
      <c r="F92" s="56" t="s">
        <v>119</v>
      </c>
      <c r="G92" s="56" t="s">
        <v>127</v>
      </c>
      <c r="H92" s="56" t="s">
        <v>120</v>
      </c>
      <c r="I92" s="56" t="s">
        <v>121</v>
      </c>
      <c r="J92" s="56" t="s">
        <v>122</v>
      </c>
      <c r="K92" s="56" t="s">
        <v>123</v>
      </c>
      <c r="L92" s="56" t="s">
        <v>124</v>
      </c>
      <c r="M92" s="56" t="s">
        <v>125</v>
      </c>
      <c r="N92" s="56" t="s">
        <v>128</v>
      </c>
      <c r="O92" s="37" t="s">
        <v>129</v>
      </c>
      <c r="P92" s="56" t="s">
        <v>126</v>
      </c>
      <c r="Q92" s="8"/>
    </row>
    <row r="93" spans="1:21" x14ac:dyDescent="0.2">
      <c r="A93" s="31">
        <v>196</v>
      </c>
      <c r="B93" s="32" t="s">
        <v>75</v>
      </c>
      <c r="C93" s="59">
        <v>656.8</v>
      </c>
      <c r="D93" s="59">
        <v>60</v>
      </c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11"/>
      <c r="P93" s="59">
        <v>5400</v>
      </c>
      <c r="Q93" s="50">
        <f t="shared" si="6"/>
        <v>6116.8</v>
      </c>
      <c r="R93" s="14"/>
      <c r="S93" s="10"/>
      <c r="T93" s="10"/>
      <c r="U93" s="10"/>
    </row>
    <row r="94" spans="1:21" x14ac:dyDescent="0.2">
      <c r="A94" s="31">
        <v>200</v>
      </c>
      <c r="B94" s="5" t="s">
        <v>79</v>
      </c>
      <c r="C94" s="59">
        <v>117.3</v>
      </c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11"/>
      <c r="P94" s="59">
        <v>840</v>
      </c>
      <c r="Q94" s="50">
        <f t="shared" si="6"/>
        <v>957.3</v>
      </c>
      <c r="S94" s="10"/>
      <c r="T94" s="10"/>
      <c r="U94" s="10"/>
    </row>
    <row r="95" spans="1:21" x14ac:dyDescent="0.2">
      <c r="A95" s="31">
        <v>201</v>
      </c>
      <c r="B95" s="32" t="s">
        <v>63</v>
      </c>
      <c r="C95" s="59">
        <v>618.70000000000005</v>
      </c>
      <c r="D95" s="59">
        <v>240</v>
      </c>
      <c r="E95" s="59"/>
      <c r="F95" s="59"/>
      <c r="G95" s="59"/>
      <c r="H95" s="59">
        <v>15000</v>
      </c>
      <c r="I95" s="59">
        <v>2750</v>
      </c>
      <c r="J95" s="59">
        <v>1093</v>
      </c>
      <c r="K95" s="59">
        <v>12000</v>
      </c>
      <c r="L95" s="59"/>
      <c r="M95" s="59"/>
      <c r="N95" s="59">
        <v>15000</v>
      </c>
      <c r="O95" s="11"/>
      <c r="P95" s="59"/>
      <c r="Q95" s="50">
        <f t="shared" si="6"/>
        <v>46701.7</v>
      </c>
      <c r="S95" s="10"/>
      <c r="T95" s="10"/>
      <c r="U95" s="10"/>
    </row>
    <row r="96" spans="1:21" s="12" customFormat="1" x14ac:dyDescent="0.2">
      <c r="A96" s="31">
        <v>203</v>
      </c>
      <c r="B96" s="32" t="s">
        <v>89</v>
      </c>
      <c r="C96" s="59">
        <v>86.5</v>
      </c>
      <c r="D96" s="59">
        <v>120</v>
      </c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11"/>
      <c r="P96" s="59"/>
      <c r="Q96" s="50">
        <f t="shared" si="6"/>
        <v>206.5</v>
      </c>
      <c r="S96" s="13"/>
      <c r="T96" s="13"/>
      <c r="U96" s="13"/>
    </row>
    <row r="97" spans="1:21" x14ac:dyDescent="0.2">
      <c r="A97" s="31">
        <v>205</v>
      </c>
      <c r="B97" s="5" t="s">
        <v>91</v>
      </c>
      <c r="C97" s="59">
        <v>93.4</v>
      </c>
      <c r="D97" s="67"/>
      <c r="E97" s="59"/>
      <c r="F97" s="67"/>
      <c r="G97" s="59"/>
      <c r="H97" s="67"/>
      <c r="I97" s="59"/>
      <c r="J97" s="67"/>
      <c r="K97" s="59"/>
      <c r="L97" s="67"/>
      <c r="M97" s="59"/>
      <c r="N97" s="59"/>
      <c r="O97" s="11"/>
      <c r="P97" s="59"/>
      <c r="Q97" s="50">
        <f t="shared" ref="Q97:Q103" si="8">SUM(C97:P97)</f>
        <v>93.4</v>
      </c>
      <c r="S97" s="10"/>
      <c r="T97" s="10"/>
      <c r="U97" s="10"/>
    </row>
    <row r="98" spans="1:21" x14ac:dyDescent="0.2">
      <c r="A98" s="31">
        <v>208</v>
      </c>
      <c r="B98" s="5" t="s">
        <v>111</v>
      </c>
      <c r="C98" s="59">
        <v>248</v>
      </c>
      <c r="D98" s="67">
        <v>120</v>
      </c>
      <c r="E98" s="59"/>
      <c r="F98" s="67">
        <v>500</v>
      </c>
      <c r="G98" s="59"/>
      <c r="H98" s="67">
        <v>1500</v>
      </c>
      <c r="I98" s="59"/>
      <c r="J98" s="67"/>
      <c r="K98" s="59"/>
      <c r="L98" s="67"/>
      <c r="M98" s="59"/>
      <c r="N98" s="59"/>
      <c r="O98" s="11"/>
      <c r="P98" s="59"/>
      <c r="Q98" s="50">
        <f t="shared" si="8"/>
        <v>2368</v>
      </c>
      <c r="S98" s="10"/>
      <c r="T98" s="10"/>
      <c r="U98" s="10"/>
    </row>
    <row r="99" spans="1:21" x14ac:dyDescent="0.2">
      <c r="A99" s="31">
        <v>210</v>
      </c>
      <c r="B99" s="5" t="s">
        <v>112</v>
      </c>
      <c r="C99" s="59">
        <v>466.1</v>
      </c>
      <c r="D99" s="67">
        <v>120</v>
      </c>
      <c r="E99" s="59"/>
      <c r="F99" s="67"/>
      <c r="G99" s="59"/>
      <c r="H99" s="67">
        <v>500</v>
      </c>
      <c r="I99" s="59"/>
      <c r="J99" s="67"/>
      <c r="K99" s="59"/>
      <c r="L99" s="67"/>
      <c r="M99" s="59"/>
      <c r="N99" s="59"/>
      <c r="O99" s="11"/>
      <c r="P99" s="67">
        <v>3600</v>
      </c>
      <c r="Q99" s="50">
        <f>SUM(C99:P99)</f>
        <v>4686.1000000000004</v>
      </c>
      <c r="S99" s="10"/>
      <c r="T99" s="10"/>
      <c r="U99" s="10"/>
    </row>
    <row r="100" spans="1:21" x14ac:dyDescent="0.2">
      <c r="A100" s="31">
        <v>216</v>
      </c>
      <c r="B100" s="12" t="s">
        <v>92</v>
      </c>
      <c r="C100" s="59"/>
      <c r="D100" s="67"/>
      <c r="E100" s="59"/>
      <c r="F100" s="67"/>
      <c r="G100" s="59">
        <v>8300</v>
      </c>
      <c r="H100" s="67"/>
      <c r="I100" s="59"/>
      <c r="J100" s="67"/>
      <c r="K100" s="59"/>
      <c r="L100" s="67"/>
      <c r="M100" s="59"/>
      <c r="N100" s="59"/>
      <c r="O100" s="11"/>
      <c r="P100" s="67"/>
      <c r="Q100" s="50">
        <f t="shared" si="8"/>
        <v>8300</v>
      </c>
      <c r="S100" s="10"/>
      <c r="T100" s="10"/>
      <c r="U100" s="10"/>
    </row>
    <row r="101" spans="1:21" ht="11.25" customHeight="1" x14ac:dyDescent="0.2">
      <c r="A101" s="35">
        <v>217</v>
      </c>
      <c r="B101" s="12" t="s">
        <v>110</v>
      </c>
      <c r="C101" s="59"/>
      <c r="D101" s="68"/>
      <c r="E101" s="59"/>
      <c r="F101" s="68"/>
      <c r="G101" s="59">
        <v>3000</v>
      </c>
      <c r="H101" s="68"/>
      <c r="I101" s="59"/>
      <c r="J101" s="68"/>
      <c r="K101" s="59"/>
      <c r="L101" s="68"/>
      <c r="M101" s="59"/>
      <c r="N101" s="59"/>
      <c r="O101" s="11"/>
      <c r="P101" s="68"/>
      <c r="Q101" s="50">
        <f t="shared" si="8"/>
        <v>3000</v>
      </c>
      <c r="R101" s="10"/>
    </row>
    <row r="102" spans="1:21" x14ac:dyDescent="0.2">
      <c r="A102" s="31">
        <v>218</v>
      </c>
      <c r="B102" s="12" t="s">
        <v>101</v>
      </c>
      <c r="C102" s="59"/>
      <c r="D102" s="68"/>
      <c r="E102" s="59">
        <v>46000</v>
      </c>
      <c r="F102" s="68"/>
      <c r="G102" s="59"/>
      <c r="H102" s="68"/>
      <c r="I102" s="59"/>
      <c r="J102" s="68"/>
      <c r="K102" s="59"/>
      <c r="L102" s="68"/>
      <c r="M102" s="59"/>
      <c r="N102" s="59"/>
      <c r="O102" s="11"/>
      <c r="P102" s="68"/>
      <c r="Q102" s="50">
        <f t="shared" si="8"/>
        <v>46000</v>
      </c>
    </row>
    <row r="103" spans="1:21" x14ac:dyDescent="0.2">
      <c r="A103" s="31">
        <v>219</v>
      </c>
      <c r="B103" s="12" t="s">
        <v>102</v>
      </c>
      <c r="C103" s="69"/>
      <c r="D103" s="70"/>
      <c r="E103" s="69"/>
      <c r="F103" s="70"/>
      <c r="G103" s="59">
        <v>8000</v>
      </c>
      <c r="H103" s="70"/>
      <c r="I103" s="69"/>
      <c r="J103" s="70"/>
      <c r="K103" s="69"/>
      <c r="L103" s="70"/>
      <c r="M103" s="69"/>
      <c r="N103" s="69"/>
      <c r="O103" s="19"/>
      <c r="P103" s="70"/>
      <c r="Q103" s="50">
        <f t="shared" si="8"/>
        <v>8000</v>
      </c>
      <c r="R103" s="10"/>
    </row>
    <row r="104" spans="1:21" ht="12" thickBot="1" x14ac:dyDescent="0.25">
      <c r="A104" s="31">
        <v>220</v>
      </c>
      <c r="B104" s="86" t="s">
        <v>103</v>
      </c>
      <c r="C104" s="59"/>
      <c r="D104" s="67"/>
      <c r="E104" s="59"/>
      <c r="F104" s="67"/>
      <c r="G104" s="59"/>
      <c r="H104" s="67"/>
      <c r="I104" s="59"/>
      <c r="J104" s="67"/>
      <c r="K104" s="59"/>
      <c r="L104" s="67"/>
      <c r="M104" s="59"/>
      <c r="N104" s="59"/>
      <c r="O104" s="11"/>
      <c r="P104" s="84">
        <v>18000</v>
      </c>
      <c r="Q104" s="85">
        <v>18000</v>
      </c>
    </row>
    <row r="105" spans="1:21" x14ac:dyDescent="0.2">
      <c r="A105" s="87"/>
      <c r="B105" s="88"/>
      <c r="C105" s="89">
        <f t="shared" ref="C105:P105" si="9">SUM(C93:C104)</f>
        <v>2286.8000000000002</v>
      </c>
      <c r="D105" s="89">
        <f t="shared" si="9"/>
        <v>660</v>
      </c>
      <c r="E105" s="89">
        <f t="shared" si="9"/>
        <v>46000</v>
      </c>
      <c r="F105" s="89">
        <f t="shared" si="9"/>
        <v>500</v>
      </c>
      <c r="G105" s="89">
        <f t="shared" si="9"/>
        <v>19300</v>
      </c>
      <c r="H105" s="89">
        <f t="shared" si="9"/>
        <v>17000</v>
      </c>
      <c r="I105" s="89">
        <f t="shared" si="9"/>
        <v>2750</v>
      </c>
      <c r="J105" s="89">
        <f t="shared" si="9"/>
        <v>1093</v>
      </c>
      <c r="K105" s="89">
        <f t="shared" si="9"/>
        <v>12000</v>
      </c>
      <c r="L105" s="89">
        <f t="shared" si="9"/>
        <v>0</v>
      </c>
      <c r="M105" s="89">
        <f t="shared" si="9"/>
        <v>0</v>
      </c>
      <c r="N105" s="89">
        <f t="shared" si="9"/>
        <v>15000</v>
      </c>
      <c r="O105" s="90">
        <f t="shared" si="9"/>
        <v>0</v>
      </c>
      <c r="P105" s="89">
        <f t="shared" si="9"/>
        <v>27840</v>
      </c>
      <c r="Q105" s="91"/>
    </row>
    <row r="106" spans="1:21" ht="12.75" x14ac:dyDescent="0.2">
      <c r="B106" s="72" t="s">
        <v>133</v>
      </c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92"/>
      <c r="P106" s="73"/>
      <c r="Q106" s="93"/>
    </row>
    <row r="107" spans="1:21" ht="12.75" x14ac:dyDescent="0.2">
      <c r="B107" s="72" t="s">
        <v>132</v>
      </c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94"/>
      <c r="P107" s="74"/>
      <c r="Q107" s="93"/>
    </row>
    <row r="108" spans="1:21" ht="26.25" customHeight="1" x14ac:dyDescent="0.2">
      <c r="B108" s="71" t="s">
        <v>108</v>
      </c>
      <c r="C108" s="109">
        <f t="shared" ref="C108:P108" si="10">SUM(C45+C90+C105)</f>
        <v>110374.40000000001</v>
      </c>
      <c r="D108" s="109">
        <f t="shared" si="10"/>
        <v>47170</v>
      </c>
      <c r="E108" s="109">
        <f t="shared" si="10"/>
        <v>46000</v>
      </c>
      <c r="F108" s="109">
        <f t="shared" si="10"/>
        <v>28315</v>
      </c>
      <c r="G108" s="109">
        <f t="shared" si="10"/>
        <v>140401</v>
      </c>
      <c r="H108" s="109">
        <f t="shared" si="10"/>
        <v>64762.240000000005</v>
      </c>
      <c r="I108" s="109">
        <f t="shared" si="10"/>
        <v>156493</v>
      </c>
      <c r="J108" s="109">
        <f t="shared" si="10"/>
        <v>38217.780000000006</v>
      </c>
      <c r="K108" s="109">
        <f t="shared" si="10"/>
        <v>453135.02</v>
      </c>
      <c r="L108" s="109">
        <f t="shared" si="10"/>
        <v>4550</v>
      </c>
      <c r="M108" s="109">
        <f t="shared" si="10"/>
        <v>28637.5</v>
      </c>
      <c r="N108" s="109">
        <f t="shared" si="10"/>
        <v>128354.76000000001</v>
      </c>
      <c r="O108" s="110">
        <f t="shared" si="10"/>
        <v>506634.8</v>
      </c>
      <c r="P108" s="109">
        <f t="shared" si="10"/>
        <v>59824.630000000005</v>
      </c>
      <c r="Q108" s="111">
        <f>SUM(Q3:Q104)</f>
        <v>1812870.1300000001</v>
      </c>
    </row>
    <row r="109" spans="1:21" s="23" customFormat="1" x14ac:dyDescent="0.2">
      <c r="A109" s="21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95"/>
      <c r="P109" s="75"/>
      <c r="Q109" s="96"/>
    </row>
    <row r="110" spans="1:21" x14ac:dyDescent="0.2">
      <c r="B110" s="22">
        <f>SUM(C108+D108+E108+F108+G108+H108+I108+J108+K113+L108+N108+P108)</f>
        <v>1300254.58</v>
      </c>
      <c r="C110" s="76" t="s">
        <v>93</v>
      </c>
      <c r="D110" s="82"/>
      <c r="E110" s="82"/>
      <c r="F110" s="82"/>
      <c r="G110" s="82"/>
      <c r="H110" s="82"/>
      <c r="I110" s="82"/>
      <c r="J110" s="82"/>
      <c r="K110" s="82" t="s">
        <v>130</v>
      </c>
      <c r="L110" s="82"/>
      <c r="M110" s="94"/>
      <c r="N110" s="82"/>
      <c r="O110" s="94"/>
      <c r="P110" s="74"/>
      <c r="Q110" s="93"/>
    </row>
    <row r="111" spans="1:21" ht="12.75" customHeight="1" x14ac:dyDescent="0.2">
      <c r="B111" s="26">
        <f>SUM(M108+O108)</f>
        <v>535272.30000000005</v>
      </c>
      <c r="C111" s="77" t="s">
        <v>94</v>
      </c>
      <c r="D111" s="82"/>
      <c r="E111" s="82"/>
      <c r="F111" s="82"/>
      <c r="G111" s="82"/>
      <c r="H111" s="82"/>
      <c r="I111" s="82"/>
      <c r="J111" s="82"/>
      <c r="K111" s="97">
        <v>22656.75</v>
      </c>
      <c r="L111" s="82"/>
      <c r="M111" s="94"/>
      <c r="N111" s="82"/>
      <c r="O111" s="94"/>
      <c r="P111" s="82"/>
      <c r="Q111" s="98"/>
    </row>
    <row r="112" spans="1:21" x14ac:dyDescent="0.2">
      <c r="B112" s="27"/>
      <c r="C112" s="78"/>
      <c r="D112" s="82"/>
      <c r="E112" s="82"/>
      <c r="F112" s="82"/>
      <c r="G112" s="82"/>
      <c r="H112" s="82"/>
      <c r="I112" s="82"/>
      <c r="J112" s="82"/>
      <c r="K112" s="82"/>
      <c r="L112" s="82"/>
      <c r="M112" s="94"/>
      <c r="N112" s="82"/>
      <c r="O112" s="94"/>
      <c r="P112" s="82"/>
      <c r="Q112" s="93"/>
    </row>
    <row r="113" spans="2:17" ht="12" thickBot="1" x14ac:dyDescent="0.25">
      <c r="B113" s="36">
        <f>SUM(B110+B111)</f>
        <v>1835526.8800000001</v>
      </c>
      <c r="C113" s="79"/>
      <c r="D113" s="82"/>
      <c r="E113" s="82"/>
      <c r="F113" s="82"/>
      <c r="G113" s="82"/>
      <c r="H113" s="82"/>
      <c r="I113" s="82"/>
      <c r="J113" s="82" t="s">
        <v>131</v>
      </c>
      <c r="K113" s="99">
        <v>475791.77</v>
      </c>
      <c r="L113" s="82"/>
      <c r="M113" s="94"/>
      <c r="N113" s="82"/>
      <c r="O113" s="94"/>
      <c r="P113" s="82"/>
      <c r="Q113" s="93"/>
    </row>
    <row r="114" spans="2:17" ht="12" thickTop="1" x14ac:dyDescent="0.2">
      <c r="C114" s="80"/>
      <c r="D114" s="82"/>
      <c r="E114" s="82"/>
      <c r="F114" s="82"/>
      <c r="G114" s="82"/>
      <c r="H114" s="82"/>
      <c r="I114" s="82"/>
      <c r="J114" s="82"/>
      <c r="K114" s="82"/>
      <c r="L114" s="82"/>
      <c r="M114" s="94"/>
      <c r="N114" s="82"/>
      <c r="O114" s="94"/>
      <c r="P114" s="82"/>
      <c r="Q114" s="93"/>
    </row>
    <row r="115" spans="2:17" x14ac:dyDescent="0.2">
      <c r="B115" s="54"/>
      <c r="C115" s="81"/>
      <c r="D115" s="81"/>
      <c r="E115" s="81"/>
      <c r="F115" s="81"/>
      <c r="G115" s="81"/>
      <c r="H115" s="81"/>
      <c r="I115" s="81"/>
      <c r="J115" s="81"/>
      <c r="K115" s="81"/>
      <c r="L115" s="81"/>
      <c r="M115" s="100"/>
      <c r="N115" s="81"/>
      <c r="O115" s="100"/>
      <c r="P115" s="81"/>
      <c r="Q115" s="101"/>
    </row>
    <row r="116" spans="2:17" x14ac:dyDescent="0.2">
      <c r="C116" s="82"/>
      <c r="D116" s="82"/>
      <c r="E116" s="82"/>
      <c r="F116" s="82"/>
      <c r="G116" s="82"/>
      <c r="H116" s="82"/>
      <c r="I116" s="82"/>
      <c r="J116" s="82"/>
      <c r="K116" s="82"/>
      <c r="L116" s="82"/>
      <c r="M116" s="94"/>
      <c r="N116" s="82"/>
      <c r="O116" s="94"/>
      <c r="P116" s="82"/>
      <c r="Q116" s="93"/>
    </row>
    <row r="117" spans="2:17" ht="12" customHeight="1" x14ac:dyDescent="0.2">
      <c r="B117" s="104"/>
      <c r="C117" s="83"/>
      <c r="D117" s="83"/>
      <c r="E117" s="83"/>
      <c r="F117" s="83"/>
      <c r="G117" s="83"/>
      <c r="H117" s="83"/>
      <c r="I117" s="83"/>
      <c r="J117" s="83"/>
      <c r="K117" s="83"/>
      <c r="L117" s="83"/>
      <c r="M117" s="102"/>
      <c r="N117" s="83"/>
      <c r="O117" s="102"/>
      <c r="P117" s="83"/>
      <c r="Q117" s="103"/>
    </row>
    <row r="118" spans="2:17" ht="32.25" customHeight="1" x14ac:dyDescent="0.2">
      <c r="B118" s="105" t="s">
        <v>134</v>
      </c>
      <c r="C118" s="106">
        <v>109212</v>
      </c>
      <c r="D118" s="106">
        <v>47170</v>
      </c>
      <c r="E118" s="106">
        <v>46000</v>
      </c>
      <c r="F118" s="106">
        <v>28315</v>
      </c>
      <c r="G118" s="106">
        <v>140401</v>
      </c>
      <c r="H118" s="106">
        <v>0</v>
      </c>
      <c r="I118" s="106">
        <v>312986</v>
      </c>
      <c r="J118" s="106">
        <v>76435.56</v>
      </c>
      <c r="K118" s="106">
        <v>500000</v>
      </c>
      <c r="L118" s="106">
        <v>0</v>
      </c>
      <c r="M118" s="107">
        <v>28637.5</v>
      </c>
      <c r="N118" s="106">
        <v>128354.76</v>
      </c>
      <c r="O118" s="106">
        <v>506634.8</v>
      </c>
      <c r="P118" s="106">
        <v>59824.63</v>
      </c>
      <c r="Q118" s="108">
        <f>SUM(C118:P118)</f>
        <v>1983971.25</v>
      </c>
    </row>
    <row r="119" spans="2:17" x14ac:dyDescent="0.2">
      <c r="C119" s="82"/>
      <c r="D119" s="82"/>
      <c r="E119" s="82"/>
      <c r="F119" s="82"/>
      <c r="G119" s="82"/>
      <c r="H119" s="82"/>
      <c r="I119" s="82"/>
      <c r="J119" s="82"/>
      <c r="K119" s="82"/>
      <c r="L119" s="82"/>
      <c r="M119" s="94"/>
      <c r="N119" s="82"/>
      <c r="O119" s="94"/>
      <c r="P119" s="82"/>
      <c r="Q119" s="93"/>
    </row>
  </sheetData>
  <phoneticPr fontId="2" type="noConversion"/>
  <pageMargins left="0.19685039370078741" right="0.19685039370078741" top="0.78740157480314965" bottom="0.59055118110236227" header="0.31496062992125984" footer="0.11811023622047245"/>
  <pageSetup paperSize="9" orientation="landscape" r:id="rId1"/>
  <headerFooter alignWithMargins="0">
    <oddHeader>&amp;LSPA 22.11.2012 - TOP 7.1 Sportfördermittelanträge 2013&amp;RStand 15.11.2012</oddHeader>
    <oddFooter>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Anträge</vt:lpstr>
      <vt:lpstr>Tabelle3</vt:lpstr>
    </vt:vector>
  </TitlesOfParts>
  <Company>Stadt Halle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 Halle</dc:creator>
  <cp:lastModifiedBy>Thieme-Ullrich, Jana</cp:lastModifiedBy>
  <cp:lastPrinted>2013-01-24T13:10:31Z</cp:lastPrinted>
  <dcterms:created xsi:type="dcterms:W3CDTF">2009-08-12T12:51:32Z</dcterms:created>
  <dcterms:modified xsi:type="dcterms:W3CDTF">2013-04-10T09:02:51Z</dcterms:modified>
</cp:coreProperties>
</file>