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Produkt 1.33101" sheetId="1" r:id="rId1"/>
    <sheet name="1.31107 und 1.31201 " sheetId="2" r:id="rId2"/>
  </sheets>
  <calcPr calcId="125725"/>
</workbook>
</file>

<file path=xl/calcChain.xml><?xml version="1.0" encoding="utf-8"?>
<calcChain xmlns="http://schemas.openxmlformats.org/spreadsheetml/2006/main">
  <c r="F138" i="1"/>
  <c r="F226"/>
  <c r="E226"/>
  <c r="E138"/>
  <c r="D138"/>
  <c r="D32" i="2"/>
  <c r="E32"/>
  <c r="C32"/>
  <c r="D64"/>
  <c r="E64"/>
  <c r="C64"/>
  <c r="C51"/>
  <c r="C43"/>
  <c r="C29"/>
  <c r="C17"/>
  <c r="C8"/>
  <c r="E51"/>
  <c r="D51"/>
  <c r="E43"/>
  <c r="D43"/>
  <c r="E29"/>
  <c r="D29"/>
  <c r="E17"/>
  <c r="D17"/>
  <c r="E8"/>
  <c r="D8"/>
  <c r="C54" l="1"/>
  <c r="E54"/>
  <c r="D54"/>
</calcChain>
</file>

<file path=xl/sharedStrings.xml><?xml version="1.0" encoding="utf-8"?>
<sst xmlns="http://schemas.openxmlformats.org/spreadsheetml/2006/main" count="327" uniqueCount="221">
  <si>
    <t xml:space="preserve">Pflichtiger Bereich </t>
  </si>
  <si>
    <t>Anlage 1</t>
  </si>
  <si>
    <t>Produkt: 1.31107 Hilfen zur Überwindung sozialer Schwierigkeiten</t>
  </si>
  <si>
    <t>Zielgruppe Obdachlosigkeit</t>
  </si>
  <si>
    <t>Bahnhofsmission</t>
  </si>
  <si>
    <t>Ev. Stadtmission</t>
  </si>
  <si>
    <t>Wärmestube</t>
  </si>
  <si>
    <t>gesamt</t>
  </si>
  <si>
    <t>ZielgruppeBehinderte/Kranke</t>
  </si>
  <si>
    <t>Allg. Behindertenverband</t>
  </si>
  <si>
    <t>Kommunikationszentrum</t>
  </si>
  <si>
    <t xml:space="preserve">AIDS Hilfe Halle e.V. </t>
  </si>
  <si>
    <t>Präventionsarbeit</t>
  </si>
  <si>
    <t>DPWV</t>
  </si>
  <si>
    <t>Selbsthilfekontaktstelle</t>
  </si>
  <si>
    <t>Telefonseelsorge</t>
  </si>
  <si>
    <t>Zielgruppe Senioren</t>
  </si>
  <si>
    <t>Volkssolidarität 1990 Halle e.V.</t>
  </si>
  <si>
    <t>BGS</t>
  </si>
  <si>
    <t>Volkssolidarität Landesverband</t>
  </si>
  <si>
    <t>Bürgerladen</t>
  </si>
  <si>
    <t>Gesamt</t>
  </si>
  <si>
    <t>Antrag 2013 in €</t>
  </si>
  <si>
    <t>Vorschlag 2013 €</t>
  </si>
  <si>
    <t xml:space="preserve">                                                                                                             </t>
  </si>
  <si>
    <t>Vorschlag 2013 in €</t>
  </si>
  <si>
    <t>Ev. Kreiskirchenamt</t>
  </si>
  <si>
    <t>Produkt: 1.31201 Leistungen nach SGB II</t>
  </si>
  <si>
    <t>Zielgruppe Sucht- und psychisch Kranke</t>
  </si>
  <si>
    <t>AWO</t>
  </si>
  <si>
    <t>Suchtberatung</t>
  </si>
  <si>
    <t>DROBS</t>
  </si>
  <si>
    <t>Ev Kirchenkreis</t>
  </si>
  <si>
    <t>Labyrinth</t>
  </si>
  <si>
    <t xml:space="preserve">Stadtinsel e.V. </t>
  </si>
  <si>
    <t>psychosoz. Kontaktstelle</t>
  </si>
  <si>
    <t>Zielgruppe Schuldnerberatung</t>
  </si>
  <si>
    <t>Courage e.V.</t>
  </si>
  <si>
    <t>Schuldnerberatung</t>
  </si>
  <si>
    <t>Humanistischer Regionalverband</t>
  </si>
  <si>
    <t xml:space="preserve"> Förderanträge für Selbsthilfegruppen (SHG) und Projekte freiwilliger Bereich</t>
  </si>
  <si>
    <t>Produkt: 1.33101 Förderung von Trägern der Wohlfahrtspflege</t>
  </si>
  <si>
    <t>Zielgruppe: Obdachlosigkeit</t>
  </si>
  <si>
    <t xml:space="preserve">Förderung </t>
  </si>
  <si>
    <t xml:space="preserve">Antrag </t>
  </si>
  <si>
    <t>Vorschlag</t>
  </si>
  <si>
    <t>2012 in €</t>
  </si>
  <si>
    <t>Pflaster e.V.</t>
  </si>
  <si>
    <t>Verkäufer/innen des Straßenmagazins "Pflaster"</t>
  </si>
  <si>
    <t>SK</t>
  </si>
  <si>
    <t>Anliegen ist, Betroffene aus der gesellschaftlichen Ausgrenzung</t>
  </si>
  <si>
    <t xml:space="preserve">herauszulösen u. in sinnvolle Beschäftigung zu bringen. </t>
  </si>
  <si>
    <t>Gleichzeitig wird eine sozialarbeiterische Betreuung gesichert.</t>
  </si>
  <si>
    <t>Zielgruppe: Behinderte und Kranke</t>
  </si>
  <si>
    <t>Träger</t>
  </si>
  <si>
    <t>Projekt/Kurzbeschreibung</t>
  </si>
  <si>
    <t>Antrag</t>
  </si>
  <si>
    <t>Sachkosten</t>
  </si>
  <si>
    <t>dolmetscherInnen S/A</t>
  </si>
  <si>
    <t>SHG Lebenswert</t>
  </si>
  <si>
    <t>Evangelische Stadtmission</t>
  </si>
  <si>
    <t>Theatergruppe "Phönix</t>
  </si>
  <si>
    <t xml:space="preserve">Besuchern der Wärmestube.  </t>
  </si>
  <si>
    <t>Arbeit mit Menschen, die blind, sehbehindert, gehörlos</t>
  </si>
  <si>
    <t>Ampel-Verein Eltern u. Angehörige von Menschen mit geistiger u. mehrf. Behinderung e.V.</t>
  </si>
  <si>
    <t>Gruppenarbeit</t>
  </si>
  <si>
    <t>Zielgruppe: Sucht- und psychisch Kranke</t>
  </si>
  <si>
    <t>DROBS, S.C.H.I.R.M.-</t>
  </si>
  <si>
    <t>Spritzentausch</t>
  </si>
  <si>
    <t>Zielgruppe: Sozialraumorientierte und Bürgerschaftliche Selbsthilfe</t>
  </si>
  <si>
    <t>Caritas</t>
  </si>
  <si>
    <t>Sozialberatung</t>
  </si>
  <si>
    <t>Humanistischer</t>
  </si>
  <si>
    <t>Begegnungsstätte im Bürgerhaus "alternativE"</t>
  </si>
  <si>
    <t>Regionalverband</t>
  </si>
  <si>
    <t>Vorruhestand</t>
  </si>
  <si>
    <t>Chemieregion</t>
  </si>
  <si>
    <t xml:space="preserve">Information, Beratung und Begleitung zur Förderung  </t>
  </si>
  <si>
    <t>Bürgerschaftl. Engagements in der Stadt Halle</t>
  </si>
  <si>
    <t>von und für Senioren</t>
  </si>
  <si>
    <t>SHG Opfer der SED-Diktatur</t>
  </si>
  <si>
    <t>SPI mbH</t>
  </si>
  <si>
    <t>Jobchance</t>
  </si>
  <si>
    <t xml:space="preserve">Beratung und Arbeitsvermittlung für Bleibeberechtigte </t>
  </si>
  <si>
    <t>PK</t>
  </si>
  <si>
    <t>Begegnungszentren</t>
  </si>
  <si>
    <t>Mehrgenerationenhaus</t>
  </si>
  <si>
    <t>Jugendwerkstatt "Frohe Zukunft" Halle-Saalekreis e.V.</t>
  </si>
  <si>
    <t>Begegnungszentrum für Ausländer und Deutsche</t>
  </si>
  <si>
    <t>SKV Kita gGmbH</t>
  </si>
  <si>
    <t>Begegnungsstätte "Schöpfkelle"</t>
  </si>
  <si>
    <t>2013 in €</t>
  </si>
  <si>
    <t>Offenes Haus - Generationsübergreifende Angebote im Caritas-Sozialzentrum Silberhöhe</t>
  </si>
  <si>
    <t>Sozialkaufhaus im Caritas-Sozialzentrum Silberhöhe</t>
  </si>
  <si>
    <t>Vielfalt im Ehrenamt</t>
  </si>
  <si>
    <t>Personal- und</t>
  </si>
  <si>
    <t xml:space="preserve">Personal- und </t>
  </si>
  <si>
    <t>Sinnesgeschädigtenarbeit 2013</t>
  </si>
  <si>
    <t>Jahresfest 2013</t>
  </si>
  <si>
    <t>SHG Kehlkopfoperierte Halle</t>
  </si>
  <si>
    <t>Selbsthilfe 2013</t>
  </si>
  <si>
    <t>Öffentlichkeits- und Aufklärungsarbeit</t>
  </si>
  <si>
    <t>Beratung, Hilfestellung und Erfahrungsaustausch für Betroffene und</t>
  </si>
  <si>
    <t>Öffentlichkeits- u. Aufklärungsarbeit</t>
  </si>
  <si>
    <t>Angehörige</t>
  </si>
  <si>
    <t>Durchführung von Fachvorträgen zu verschiedenen Themen</t>
  </si>
  <si>
    <t>Das Sozialkaufhaus bietet Sozialleistungsempfängern und anderen</t>
  </si>
  <si>
    <t>Personen mit geringen Einkommen die Möglichkeit, kostengünstig</t>
  </si>
  <si>
    <t>LBS der Gebärden-</t>
  </si>
  <si>
    <t>loser, Früh-/Spätertaubter u.a. Hörbehinderter</t>
  </si>
  <si>
    <t>soziale und kommunikative Betreuung, Begleitung und Beratung Gehör-</t>
  </si>
  <si>
    <t>Betreuung von Personen im vorgezogenen Ruhestand und Geräteausleihstützpunkt</t>
  </si>
  <si>
    <t>sozialer und kultureller Interessenvertreter der Menschen ab 50</t>
  </si>
  <si>
    <t xml:space="preserve">Erhaltung der körperlichen und geistigen Fitness, Herstellen sozialer </t>
  </si>
  <si>
    <t>Verbindungen, Betreuung und Unterstützung sozial schwacher Älterer</t>
  </si>
  <si>
    <t xml:space="preserve">Kommunikationszentrum für Menschen mit Migrationshintergrund </t>
  </si>
  <si>
    <t>und für Deutsche in Halle (Saale) sowie für junge Familien</t>
  </si>
  <si>
    <t>Aktivitäten im Bereich interkulturelle Arbeit</t>
  </si>
  <si>
    <t xml:space="preserve">Verbesserung der Lebensbedingungen und Sicherung der </t>
  </si>
  <si>
    <t xml:space="preserve">Zukunftsaussichten für  Menschen mit Behinderung und ihre </t>
  </si>
  <si>
    <t xml:space="preserve">Angehörigen durch Erfahrungsaustausch und Beratung, Teilnahme an </t>
  </si>
  <si>
    <t>Seminaren und Schulungen, Öffentlichkeitsarbeit</t>
  </si>
  <si>
    <t xml:space="preserve">Betreuung der Kehlkopfoperierten und deren Angehörige </t>
  </si>
  <si>
    <t xml:space="preserve">Patientenbesuche in Kliniken sowie vor Ort. Beratung </t>
  </si>
  <si>
    <t xml:space="preserve">Unterstützung nach Stimmenverlust und Hilfe bei der Stimmanbahnung </t>
  </si>
  <si>
    <t xml:space="preserve">Beratung bei privaten sowie sozialen Problemen </t>
  </si>
  <si>
    <t>Unterstützung Betroffene und Angehörige bei Durchsetzung von Forderungen und zustehenden Begünstigungen</t>
  </si>
  <si>
    <t>Unterstützung bei Wiedereingliederung</t>
  </si>
  <si>
    <t>Verbesserung der Lebensbedingungen und Sicherung der Zukunfts-</t>
  </si>
  <si>
    <t>Schaffung von Wohnmöglichkeiten für Menschen mit Behinderung</t>
  </si>
  <si>
    <t xml:space="preserve">Dient Migranten sich nützlich zu fühlen und sowohl soziale, als auch </t>
  </si>
  <si>
    <t>fachliche und sprachliche Kompetenzen einbringen und entwickeln</t>
  </si>
  <si>
    <t>zu können. Es schafft wichtige Räume für Austausch und Begegnung.</t>
  </si>
  <si>
    <t>oder schwerhörig sind (Ausflüge, Treffen)</t>
  </si>
  <si>
    <t>vielfältiges, kulturelles Programm</t>
  </si>
  <si>
    <t>Gelegenheit zu Gesprächen mit Mitarbeitern der Stadtmission</t>
  </si>
  <si>
    <t>Unterstützung im Alltag, damit junge Patienten in häuslicher Umgebung</t>
  </si>
  <si>
    <t>Geschwisterkindern als Spiel- und Ansprechpartner zur Verfügung stehen</t>
  </si>
  <si>
    <t>Aufklärungsarbeit über Thematik "Sterben, Tod und Trauer"</t>
  </si>
  <si>
    <t>Familien Weg aus sozialen Isolation bieten</t>
  </si>
  <si>
    <t>Zusammentreffen von Erwachsenen, Senioren, Migranten, Behinderten,</t>
  </si>
  <si>
    <t>Arbeitslose und HartzIV-Empfänger</t>
  </si>
  <si>
    <t>Schaffung von Freizeitmöglichkeiten (Kreativ- und Seminarräume, Lese-</t>
  </si>
  <si>
    <t>raum)</t>
  </si>
  <si>
    <t>Freiwilligenagentur Halle-Saalekreis e.V.</t>
  </si>
  <si>
    <t>Verweis an KK</t>
  </si>
  <si>
    <t>Kosten sind</t>
  </si>
  <si>
    <t>vom Träger</t>
  </si>
  <si>
    <t>zu tragen</t>
  </si>
  <si>
    <t>für Krebsbetroffene und deren Angehörige.</t>
  </si>
  <si>
    <t xml:space="preserve">Zusammenarbeit von Behinderten, Arbeitslosen, Suchtkranken und </t>
  </si>
  <si>
    <t>aussichten für Menschen mit Behinderung und ihre Angehörigen</t>
  </si>
  <si>
    <t>Beratung und Erfahrungsaustausch von Angehörigen zu allen</t>
  </si>
  <si>
    <t>Problemlagen im Umgang mit der Behinderung</t>
  </si>
  <si>
    <t xml:space="preserve">Verringerung der Ansteckungsrisiken für intravenös konsumierende </t>
  </si>
  <si>
    <t>Sozialarbeit, die an Ressourcen der Ratsuchenden anknüpft, aktive Ver-</t>
  </si>
  <si>
    <t>besserung der eigenen Lebenssituation, eintreten in ein selbstbestimm-</t>
  </si>
  <si>
    <t>tes und eigenverantwortliches Handeln</t>
  </si>
  <si>
    <t>freizeitstrukturierte Angebote</t>
  </si>
  <si>
    <t>Angebote zur Grundversorgung (Mittagstisch)</t>
  </si>
  <si>
    <t>Angebote im sozialen Bereich</t>
  </si>
  <si>
    <t>Führung von Einzel- und Gruppengesprächen</t>
  </si>
  <si>
    <t>Methoden zur kreativen Ebene</t>
  </si>
  <si>
    <t xml:space="preserve">Angebote des Nachbarschaftszentrum wird zunehmend von sozial </t>
  </si>
  <si>
    <t>schwachen Menschen genutzt</t>
  </si>
  <si>
    <t>und Flüchtlinge in Sachsen - Anhalt</t>
  </si>
  <si>
    <t xml:space="preserve">Förderung der psychosozialen Beratung und Begleitung  </t>
  </si>
  <si>
    <t>SHG Diabetes plus I und II</t>
  </si>
  <si>
    <t>Erfahrungsaustausch/Beratung/ Hilfestellung für Betroffene und Angehörige; Durchführung gemeinsamer Aktivitäten</t>
  </si>
  <si>
    <t>Drogenabhängige, Trend rückläufiger intravenöser  Applikationstechnik,</t>
  </si>
  <si>
    <t>aber Anstieg nasaler Konsum</t>
  </si>
  <si>
    <t>Das Projekt reagiert auf Bedarfe, die die Klienten anmelden. Integration</t>
  </si>
  <si>
    <t>übergreifenden Angebotes</t>
  </si>
  <si>
    <t>einzukaufen. (Zusammenlegung von Carisatt, Cariwohn und Carichic)</t>
  </si>
  <si>
    <t>Sachse-Anhaltische Krebsgesellschaft e.V.</t>
  </si>
  <si>
    <t>Björn Schulz Stiftung - Kinderhospiz Halle NEU</t>
  </si>
  <si>
    <t>PK/</t>
  </si>
  <si>
    <t>Verbraucherzentrale</t>
  </si>
  <si>
    <t>Zuwendung 2012 in €</t>
  </si>
  <si>
    <t>Courage und HRV erhielten Spenden der SPK die angerechnet wurden.</t>
  </si>
  <si>
    <t>Preodukt: 1.33101 Förderung von Trägern der Wohlfahrtspflege</t>
  </si>
  <si>
    <t xml:space="preserve">SPI mbH </t>
  </si>
  <si>
    <t>ge. Stadtratbeschluss v. 26.01.2011</t>
  </si>
  <si>
    <t>Seniorenrat</t>
  </si>
  <si>
    <t>Ratsarbeit</t>
  </si>
  <si>
    <t>Ausländerbeirat</t>
  </si>
  <si>
    <t>Menschen mit Migrationshintergrund</t>
  </si>
  <si>
    <t xml:space="preserve">Blinden- und Sehbehinderten Verband Sachsen-Anhalt </t>
  </si>
  <si>
    <t>Angehörige, Unterstützung der Beratungsarbeit ehrenamtl.</t>
  </si>
  <si>
    <t>Mitarbeiter</t>
  </si>
  <si>
    <t xml:space="preserve">Spezifische Beratung Blinder und sehbehinderter und deren  </t>
  </si>
  <si>
    <t>BK</t>
  </si>
  <si>
    <t>Miete/</t>
  </si>
  <si>
    <t>deeskalierender Freizeitangebote, Bereitstellung eines Generations-</t>
  </si>
  <si>
    <t>stübchen, Kino, Töpferwerkstatt, Küche, Cafe, Sportraum, Multifunktions-</t>
  </si>
  <si>
    <t>Beratung und Unterstützung bei der Anschaffung der aufwendigen Heil- und Hilfsmittel</t>
  </si>
  <si>
    <t>SHG Hämophilie/von Willebrand-Syndrom Halle-Saalekreis e.V.</t>
  </si>
  <si>
    <t>Projekt, Suchtberatung AWO</t>
  </si>
  <si>
    <t>Ablehnungen</t>
  </si>
  <si>
    <t>SHG mit Krankheitshintergrund können Zuschüsse bei den Krankenkassen beantragen und erhalten</t>
  </si>
  <si>
    <t>Ablehnung:</t>
  </si>
  <si>
    <t>Ausgestaltung von Jahresfesten sind vom Träger selbst zu übernehmen</t>
  </si>
  <si>
    <t>Miet/BK</t>
  </si>
  <si>
    <t>Tel.</t>
  </si>
  <si>
    <t>Monatl. Treffen und , Beratung</t>
  </si>
  <si>
    <t xml:space="preserve">Aufgrund der angespannten Haushaltslage müssen freiwillige Leistungen kritisch abgewogen werden. Folgende Anträge werden durch die Verwaltung abgelehnt,  </t>
  </si>
  <si>
    <t xml:space="preserve">da es andere Möglichkeiten gibt, die Projekte bzw. betroffenen Personenkreise aktiv einzubeziehen. </t>
  </si>
  <si>
    <t>Angeregt wird, die Theatergruppe in die Wärmestube zu integrieren und als Angebot aufzunehmen. Die Wärmestube wird ohnehin pflichtig durch die Stadt finanziert.</t>
  </si>
  <si>
    <t xml:space="preserve">In Halle Neustadt gibt es genügend Angebote um sich im Ruhestand aktiv fit zu halten. So liegt z.B. das "Dörnröschen" ganz in der Nähe der angemieteten Räume   </t>
  </si>
  <si>
    <t xml:space="preserve">Die Opfer der SED Diktatur erhalten Ausgleichszahlungen nach den StrRehagG und BerRehaG. Die Kosten für Büromaterial, Porto und Telefon können von den </t>
  </si>
  <si>
    <t xml:space="preserve">Betroffenen selbst übernommen werden. </t>
  </si>
  <si>
    <t>der Gruppe der Vorruheständler. Hier könnte Kontakt aufgenommen werden, um so Kosten sparen zu können (962 € Miete/BK).</t>
  </si>
  <si>
    <t>davon</t>
  </si>
  <si>
    <t>bindung</t>
  </si>
  <si>
    <t>Sozialbe-</t>
  </si>
  <si>
    <t>ratung</t>
  </si>
  <si>
    <t>10T€ Zweck-</t>
  </si>
  <si>
    <t>bleiben können, Unterstützung und Entlastung der Familie</t>
  </si>
  <si>
    <t>Entlastung anderer sozialer Einrichtungen wie z.Bsp. FB Bildung mit</t>
  </si>
  <si>
    <t>Familienhelfer</t>
  </si>
  <si>
    <t>Anlage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</si>
</sst>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164" fontId="2" fillId="0" borderId="9" xfId="0" applyNumberFormat="1" applyFont="1" applyBorder="1"/>
    <xf numFmtId="164" fontId="2" fillId="0" borderId="8" xfId="1" applyNumberFormat="1" applyFont="1" applyBorder="1"/>
    <xf numFmtId="164" fontId="0" fillId="0" borderId="0" xfId="0" applyNumberFormat="1"/>
    <xf numFmtId="164" fontId="1" fillId="0" borderId="0" xfId="1" applyNumberFormat="1" applyFont="1"/>
    <xf numFmtId="0" fontId="2" fillId="0" borderId="10" xfId="0" applyFont="1" applyBorder="1"/>
    <xf numFmtId="0" fontId="0" fillId="0" borderId="11" xfId="0" applyBorder="1"/>
    <xf numFmtId="164" fontId="1" fillId="0" borderId="11" xfId="1" applyNumberFormat="1" applyFont="1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2" fillId="0" borderId="0" xfId="0" applyFont="1" applyBorder="1"/>
    <xf numFmtId="164" fontId="2" fillId="0" borderId="0" xfId="1" applyNumberFormat="1" applyFont="1" applyBorder="1"/>
    <xf numFmtId="164" fontId="1" fillId="0" borderId="3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2" xfId="0" applyFill="1" applyBorder="1"/>
    <xf numFmtId="0" fontId="0" fillId="0" borderId="13" xfId="0" applyFill="1" applyBorder="1"/>
    <xf numFmtId="0" fontId="0" fillId="0" borderId="8" xfId="0" applyFill="1" applyBorder="1"/>
    <xf numFmtId="0" fontId="0" fillId="0" borderId="14" xfId="0" applyFill="1" applyBorder="1"/>
    <xf numFmtId="164" fontId="0" fillId="0" borderId="4" xfId="1" applyNumberFormat="1" applyFont="1" applyBorder="1"/>
    <xf numFmtId="164" fontId="1" fillId="0" borderId="2" xfId="1" applyNumberFormat="1" applyFont="1" applyBorder="1"/>
    <xf numFmtId="0" fontId="0" fillId="0" borderId="13" xfId="0" applyBorder="1"/>
    <xf numFmtId="0" fontId="2" fillId="0" borderId="7" xfId="0" applyFont="1" applyBorder="1"/>
    <xf numFmtId="0" fontId="0" fillId="0" borderId="14" xfId="0" applyBorder="1"/>
    <xf numFmtId="0" fontId="2" fillId="0" borderId="5" xfId="0" applyFont="1" applyBorder="1"/>
    <xf numFmtId="4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43" fontId="2" fillId="2" borderId="6" xfId="0" applyNumberFormat="1" applyFont="1" applyFill="1" applyBorder="1"/>
    <xf numFmtId="4" fontId="1" fillId="0" borderId="6" xfId="1" applyNumberFormat="1" applyFont="1" applyFill="1" applyBorder="1" applyAlignment="1">
      <alignment horizontal="center"/>
    </xf>
    <xf numFmtId="4" fontId="1" fillId="0" borderId="12" xfId="1" applyNumberFormat="1" applyFont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165" fontId="1" fillId="0" borderId="0" xfId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6" fillId="0" borderId="6" xfId="0" applyFont="1" applyBorder="1"/>
    <xf numFmtId="0" fontId="6" fillId="0" borderId="8" xfId="0" applyFont="1" applyBorder="1"/>
    <xf numFmtId="0" fontId="8" fillId="0" borderId="0" xfId="0" applyFont="1" applyAlignment="1">
      <alignment horizontal="left" readingOrder="1"/>
    </xf>
    <xf numFmtId="0" fontId="5" fillId="3" borderId="11" xfId="0" applyFont="1" applyFill="1" applyBorder="1"/>
    <xf numFmtId="0" fontId="8" fillId="0" borderId="9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14" fontId="6" fillId="0" borderId="0" xfId="0" applyNumberFormat="1" applyFont="1"/>
    <xf numFmtId="0" fontId="6" fillId="0" borderId="12" xfId="0" applyFont="1" applyBorder="1"/>
    <xf numFmtId="0" fontId="6" fillId="0" borderId="0" xfId="0" applyFont="1" applyBorder="1"/>
    <xf numFmtId="0" fontId="6" fillId="0" borderId="9" xfId="0" applyFont="1" applyBorder="1"/>
    <xf numFmtId="0" fontId="7" fillId="0" borderId="12" xfId="0" applyFont="1" applyBorder="1"/>
    <xf numFmtId="0" fontId="8" fillId="0" borderId="12" xfId="0" applyFont="1" applyBorder="1"/>
    <xf numFmtId="0" fontId="8" fillId="0" borderId="0" xfId="0" applyFont="1"/>
    <xf numFmtId="0" fontId="8" fillId="0" borderId="0" xfId="0" applyFont="1" applyAlignment="1">
      <alignment horizontal="left" wrapText="1" readingOrder="1"/>
    </xf>
    <xf numFmtId="0" fontId="8" fillId="0" borderId="10" xfId="0" applyFont="1" applyBorder="1"/>
    <xf numFmtId="0" fontId="9" fillId="0" borderId="12" xfId="0" applyFont="1" applyBorder="1"/>
    <xf numFmtId="0" fontId="6" fillId="0" borderId="8" xfId="0" applyFont="1" applyFill="1" applyBorder="1"/>
    <xf numFmtId="0" fontId="9" fillId="0" borderId="12" xfId="0" applyFont="1" applyFill="1" applyBorder="1"/>
    <xf numFmtId="0" fontId="6" fillId="0" borderId="6" xfId="0" applyFont="1" applyFill="1" applyBorder="1"/>
    <xf numFmtId="0" fontId="6" fillId="0" borderId="12" xfId="0" applyFont="1" applyFill="1" applyBorder="1"/>
    <xf numFmtId="0" fontId="6" fillId="0" borderId="0" xfId="0" applyFont="1" applyFill="1" applyBorder="1"/>
    <xf numFmtId="0" fontId="9" fillId="3" borderId="11" xfId="0" applyFont="1" applyFill="1" applyBorder="1" applyAlignment="1">
      <alignment wrapText="1"/>
    </xf>
    <xf numFmtId="0" fontId="9" fillId="3" borderId="11" xfId="0" applyFont="1" applyFill="1" applyBorder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0" fillId="0" borderId="10" xfId="0" applyFont="1" applyBorder="1"/>
    <xf numFmtId="0" fontId="10" fillId="0" borderId="12" xfId="0" applyFont="1" applyBorder="1"/>
    <xf numFmtId="0" fontId="11" fillId="0" borderId="11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0" fillId="0" borderId="7" xfId="0" applyFont="1" applyBorder="1"/>
    <xf numFmtId="0" fontId="10" fillId="0" borderId="8" xfId="0" applyFont="1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3" borderId="10" xfId="0" applyFont="1" applyFill="1" applyBorder="1"/>
    <xf numFmtId="0" fontId="10" fillId="0" borderId="11" xfId="0" applyFont="1" applyBorder="1"/>
    <xf numFmtId="4" fontId="10" fillId="0" borderId="12" xfId="0" applyNumberFormat="1" applyFont="1" applyBorder="1" applyAlignment="1">
      <alignment horizontal="center"/>
    </xf>
    <xf numFmtId="4" fontId="10" fillId="0" borderId="11" xfId="1" applyNumberFormat="1" applyFont="1" applyBorder="1" applyAlignment="1">
      <alignment horizontal="center"/>
    </xf>
    <xf numFmtId="164" fontId="10" fillId="0" borderId="12" xfId="1" applyNumberFormat="1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0" xfId="0" applyFont="1" applyBorder="1"/>
    <xf numFmtId="4" fontId="10" fillId="0" borderId="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0" fillId="0" borderId="9" xfId="0" applyFont="1" applyBorder="1"/>
    <xf numFmtId="4" fontId="10" fillId="0" borderId="8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3" fontId="10" fillId="0" borderId="8" xfId="0" applyNumberFormat="1" applyFont="1" applyBorder="1"/>
    <xf numFmtId="0" fontId="11" fillId="0" borderId="6" xfId="0" applyFont="1" applyBorder="1"/>
    <xf numFmtId="0" fontId="12" fillId="3" borderId="12" xfId="0" applyFont="1" applyFill="1" applyBorder="1"/>
    <xf numFmtId="4" fontId="13" fillId="0" borderId="12" xfId="1" applyNumberFormat="1" applyFont="1" applyBorder="1" applyAlignment="1">
      <alignment horizontal="center"/>
    </xf>
    <xf numFmtId="0" fontId="12" fillId="3" borderId="6" xfId="0" applyFont="1" applyFill="1" applyBorder="1"/>
    <xf numFmtId="0" fontId="11" fillId="3" borderId="10" xfId="0" applyFont="1" applyFill="1" applyBorder="1"/>
    <xf numFmtId="4" fontId="10" fillId="0" borderId="0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164" fontId="13" fillId="0" borderId="12" xfId="1" applyNumberFormat="1" applyFont="1" applyBorder="1"/>
    <xf numFmtId="3" fontId="10" fillId="0" borderId="6" xfId="1" applyNumberFormat="1" applyFont="1" applyBorder="1"/>
    <xf numFmtId="4" fontId="10" fillId="0" borderId="9" xfId="1" applyNumberFormat="1" applyFont="1" applyBorder="1" applyAlignment="1">
      <alignment horizontal="center"/>
    </xf>
    <xf numFmtId="4" fontId="10" fillId="0" borderId="8" xfId="1" applyNumberFormat="1" applyFont="1" applyBorder="1" applyAlignment="1">
      <alignment horizontal="center"/>
    </xf>
    <xf numFmtId="3" fontId="10" fillId="0" borderId="8" xfId="1" applyNumberFormat="1" applyFont="1" applyBorder="1"/>
    <xf numFmtId="0" fontId="12" fillId="0" borderId="6" xfId="0" applyFont="1" applyBorder="1"/>
    <xf numFmtId="4" fontId="10" fillId="0" borderId="6" xfId="0" applyNumberFormat="1" applyFont="1" applyBorder="1"/>
    <xf numFmtId="0" fontId="11" fillId="0" borderId="8" xfId="0" applyFont="1" applyBorder="1"/>
    <xf numFmtId="0" fontId="10" fillId="0" borderId="0" xfId="0" applyFont="1" applyBorder="1" applyAlignment="1">
      <alignment wrapText="1"/>
    </xf>
    <xf numFmtId="166" fontId="10" fillId="0" borderId="6" xfId="1" applyNumberFormat="1" applyFont="1" applyBorder="1" applyAlignment="1">
      <alignment horizontal="center"/>
    </xf>
    <xf numFmtId="164" fontId="10" fillId="0" borderId="6" xfId="1" applyNumberFormat="1" applyFont="1" applyBorder="1"/>
    <xf numFmtId="0" fontId="11" fillId="3" borderId="12" xfId="0" applyFont="1" applyFill="1" applyBorder="1"/>
    <xf numFmtId="4" fontId="10" fillId="0" borderId="11" xfId="0" applyNumberFormat="1" applyFont="1" applyBorder="1" applyAlignment="1">
      <alignment horizontal="center"/>
    </xf>
    <xf numFmtId="4" fontId="10" fillId="0" borderId="12" xfId="1" applyNumberFormat="1" applyFont="1" applyBorder="1" applyAlignment="1">
      <alignment horizontal="center"/>
    </xf>
    <xf numFmtId="0" fontId="11" fillId="3" borderId="10" xfId="0" applyFont="1" applyFill="1" applyBorder="1" applyAlignment="1">
      <alignment wrapText="1"/>
    </xf>
    <xf numFmtId="0" fontId="12" fillId="0" borderId="12" xfId="0" applyFont="1" applyBorder="1"/>
    <xf numFmtId="0" fontId="10" fillId="0" borderId="12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66" fontId="10" fillId="0" borderId="11" xfId="1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10" fillId="0" borderId="12" xfId="0" applyNumberFormat="1" applyFont="1" applyBorder="1"/>
    <xf numFmtId="4" fontId="10" fillId="0" borderId="0" xfId="0" applyNumberFormat="1" applyFont="1" applyAlignment="1">
      <alignment horizontal="center"/>
    </xf>
    <xf numFmtId="0" fontId="12" fillId="3" borderId="10" xfId="0" applyFont="1" applyFill="1" applyBorder="1" applyAlignment="1">
      <alignment wrapText="1"/>
    </xf>
    <xf numFmtId="0" fontId="11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" fontId="10" fillId="0" borderId="0" xfId="1" applyNumberFormat="1" applyFont="1" applyAlignment="1">
      <alignment horizontal="center"/>
    </xf>
    <xf numFmtId="4" fontId="13" fillId="0" borderId="11" xfId="1" applyNumberFormat="1" applyFont="1" applyBorder="1" applyAlignment="1">
      <alignment horizontal="center"/>
    </xf>
    <xf numFmtId="0" fontId="10" fillId="0" borderId="14" xfId="0" applyFont="1" applyBorder="1"/>
    <xf numFmtId="0" fontId="12" fillId="3" borderId="5" xfId="0" applyFont="1" applyFill="1" applyBorder="1"/>
    <xf numFmtId="0" fontId="12" fillId="0" borderId="0" xfId="0" applyFont="1"/>
    <xf numFmtId="4" fontId="12" fillId="0" borderId="6" xfId="1" applyNumberFormat="1" applyFont="1" applyFill="1" applyBorder="1" applyAlignment="1">
      <alignment horizontal="center"/>
    </xf>
    <xf numFmtId="0" fontId="6" fillId="0" borderId="9" xfId="0" applyFont="1" applyFill="1" applyBorder="1"/>
    <xf numFmtId="3" fontId="10" fillId="0" borderId="14" xfId="1" applyNumberFormat="1" applyFont="1" applyBorder="1"/>
    <xf numFmtId="0" fontId="2" fillId="0" borderId="9" xfId="0" applyFont="1" applyBorder="1"/>
    <xf numFmtId="43" fontId="0" fillId="0" borderId="0" xfId="1" applyFont="1" applyBorder="1"/>
    <xf numFmtId="43" fontId="2" fillId="0" borderId="0" xfId="0" applyNumberFormat="1" applyFont="1" applyBorder="1"/>
    <xf numFmtId="43" fontId="0" fillId="0" borderId="10" xfId="1" applyFont="1" applyBorder="1"/>
    <xf numFmtId="43" fontId="0" fillId="0" borderId="5" xfId="1" applyFont="1" applyBorder="1"/>
    <xf numFmtId="43" fontId="2" fillId="0" borderId="5" xfId="0" applyNumberFormat="1" applyFont="1" applyBorder="1"/>
    <xf numFmtId="43" fontId="2" fillId="0" borderId="5" xfId="1" applyFont="1" applyBorder="1"/>
    <xf numFmtId="43" fontId="2" fillId="0" borderId="7" xfId="1" applyFont="1" applyBorder="1"/>
    <xf numFmtId="43" fontId="2" fillId="0" borderId="0" xfId="1" applyFont="1" applyBorder="1"/>
    <xf numFmtId="166" fontId="2" fillId="0" borderId="0" xfId="1" applyNumberFormat="1" applyFont="1" applyBorder="1" applyAlignment="1">
      <alignment horizontal="center"/>
    </xf>
    <xf numFmtId="43" fontId="0" fillId="0" borderId="11" xfId="1" applyFont="1" applyBorder="1"/>
    <xf numFmtId="43" fontId="0" fillId="0" borderId="12" xfId="1" applyFont="1" applyBorder="1"/>
    <xf numFmtId="0" fontId="2" fillId="2" borderId="5" xfId="0" applyFont="1" applyFill="1" applyBorder="1"/>
    <xf numFmtId="43" fontId="2" fillId="0" borderId="2" xfId="1" applyFont="1" applyBorder="1"/>
    <xf numFmtId="43" fontId="2" fillId="0" borderId="4" xfId="1" applyFont="1" applyBorder="1"/>
    <xf numFmtId="43" fontId="2" fillId="0" borderId="3" xfId="1" applyFont="1" applyBorder="1"/>
    <xf numFmtId="43" fontId="10" fillId="0" borderId="0" xfId="1" applyFont="1" applyBorder="1"/>
    <xf numFmtId="43" fontId="10" fillId="0" borderId="11" xfId="1" applyFont="1" applyBorder="1"/>
    <xf numFmtId="164" fontId="10" fillId="0" borderId="0" xfId="1" applyNumberFormat="1" applyFont="1" applyBorder="1"/>
    <xf numFmtId="0" fontId="12" fillId="0" borderId="6" xfId="0" applyFont="1" applyFill="1" applyBorder="1"/>
    <xf numFmtId="43" fontId="10" fillId="0" borderId="0" xfId="1" applyNumberFormat="1" applyFont="1" applyBorder="1"/>
    <xf numFmtId="43" fontId="10" fillId="0" borderId="6" xfId="1" applyNumberFormat="1" applyFont="1" applyBorder="1"/>
    <xf numFmtId="3" fontId="3" fillId="0" borderId="6" xfId="1" applyNumberFormat="1" applyFont="1" applyBorder="1"/>
    <xf numFmtId="0" fontId="6" fillId="0" borderId="0" xfId="0" applyFont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82</xdr:row>
      <xdr:rowOff>133350</xdr:rowOff>
    </xdr:from>
    <xdr:to>
      <xdr:col>5</xdr:col>
      <xdr:colOff>180975</xdr:colOff>
      <xdr:row>92</xdr:row>
      <xdr:rowOff>57150</xdr:rowOff>
    </xdr:to>
    <xdr:sp macro="" textlink="">
      <xdr:nvSpPr>
        <xdr:cNvPr id="2" name="Geschweifte Klammer rechts 1"/>
        <xdr:cNvSpPr/>
      </xdr:nvSpPr>
      <xdr:spPr>
        <a:xfrm>
          <a:off x="7981950" y="12934950"/>
          <a:ext cx="95250" cy="1638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27"/>
  <sheetViews>
    <sheetView tabSelected="1" topLeftCell="A217" workbookViewId="0">
      <selection activeCell="A5" sqref="A5"/>
    </sheetView>
  </sheetViews>
  <sheetFormatPr baseColWidth="10" defaultRowHeight="12"/>
  <cols>
    <col min="1" max="1" width="39.85546875" style="93" customWidth="1"/>
    <col min="2" max="2" width="52.7109375" style="93" customWidth="1"/>
    <col min="3" max="3" width="5.85546875" style="93" customWidth="1"/>
    <col min="4" max="4" width="9.7109375" style="93" customWidth="1"/>
    <col min="5" max="5" width="10.28515625" style="93" customWidth="1"/>
    <col min="6" max="6" width="10.140625" style="93" customWidth="1"/>
    <col min="7" max="16384" width="11.42578125" style="93"/>
  </cols>
  <sheetData>
    <row r="1" spans="1:6">
      <c r="B1" s="94" t="s">
        <v>40</v>
      </c>
      <c r="F1" s="93" t="s">
        <v>220</v>
      </c>
    </row>
    <row r="2" spans="1:6">
      <c r="A2" s="94"/>
      <c r="F2" s="75">
        <v>41407</v>
      </c>
    </row>
    <row r="3" spans="1:6">
      <c r="A3" s="94" t="s">
        <v>41</v>
      </c>
    </row>
    <row r="4" spans="1:6">
      <c r="A4" s="94"/>
    </row>
    <row r="5" spans="1:6">
      <c r="A5" s="95" t="s">
        <v>42</v>
      </c>
    </row>
    <row r="6" spans="1:6">
      <c r="A6" s="96"/>
      <c r="B6" s="97"/>
      <c r="C6" s="96"/>
      <c r="D6" s="98" t="s">
        <v>43</v>
      </c>
      <c r="E6" s="99" t="s">
        <v>44</v>
      </c>
      <c r="F6" s="100" t="s">
        <v>45</v>
      </c>
    </row>
    <row r="7" spans="1:6">
      <c r="A7" s="101"/>
      <c r="B7" s="102"/>
      <c r="C7" s="101"/>
      <c r="D7" s="103" t="s">
        <v>46</v>
      </c>
      <c r="E7" s="104" t="s">
        <v>91</v>
      </c>
      <c r="F7" s="104" t="s">
        <v>91</v>
      </c>
    </row>
    <row r="8" spans="1:6">
      <c r="A8" s="105" t="s">
        <v>47</v>
      </c>
      <c r="B8" s="67" t="s">
        <v>48</v>
      </c>
      <c r="C8" s="106" t="s">
        <v>49</v>
      </c>
      <c r="D8" s="107">
        <v>0</v>
      </c>
      <c r="E8" s="108">
        <v>3912</v>
      </c>
      <c r="F8" s="109">
        <v>3900</v>
      </c>
    </row>
    <row r="9" spans="1:6">
      <c r="A9" s="110"/>
      <c r="B9" s="68" t="s">
        <v>50</v>
      </c>
      <c r="C9" s="112"/>
      <c r="D9" s="113"/>
      <c r="E9" s="114"/>
      <c r="F9" s="115"/>
    </row>
    <row r="10" spans="1:6">
      <c r="A10" s="110"/>
      <c r="B10" s="68" t="s">
        <v>51</v>
      </c>
      <c r="C10" s="112"/>
      <c r="D10" s="113"/>
      <c r="E10" s="114"/>
      <c r="F10" s="115"/>
    </row>
    <row r="11" spans="1:6">
      <c r="A11" s="101"/>
      <c r="B11" s="69" t="s">
        <v>52</v>
      </c>
      <c r="C11" s="116"/>
      <c r="D11" s="117"/>
      <c r="E11" s="118"/>
      <c r="F11" s="119"/>
    </row>
    <row r="14" spans="1:6">
      <c r="A14" s="94" t="s">
        <v>53</v>
      </c>
    </row>
    <row r="15" spans="1:6">
      <c r="A15" s="100" t="s">
        <v>54</v>
      </c>
      <c r="B15" s="98" t="s">
        <v>55</v>
      </c>
      <c r="C15" s="96"/>
      <c r="D15" s="98" t="s">
        <v>43</v>
      </c>
      <c r="E15" s="99" t="s">
        <v>56</v>
      </c>
      <c r="F15" s="100" t="s">
        <v>45</v>
      </c>
    </row>
    <row r="16" spans="1:6">
      <c r="A16" s="120"/>
      <c r="B16" s="95"/>
      <c r="C16" s="101"/>
      <c r="D16" s="103" t="s">
        <v>46</v>
      </c>
      <c r="E16" s="104" t="s">
        <v>91</v>
      </c>
      <c r="F16" s="104" t="s">
        <v>91</v>
      </c>
    </row>
    <row r="17" spans="1:6">
      <c r="A17" s="121" t="s">
        <v>108</v>
      </c>
      <c r="B17" s="79" t="s">
        <v>110</v>
      </c>
      <c r="C17" s="97" t="s">
        <v>176</v>
      </c>
      <c r="D17" s="107">
        <v>8125</v>
      </c>
      <c r="E17" s="122">
        <v>8125</v>
      </c>
      <c r="F17" s="109">
        <v>8100</v>
      </c>
    </row>
    <row r="18" spans="1:6">
      <c r="A18" s="123" t="s">
        <v>58</v>
      </c>
      <c r="B18" s="68" t="s">
        <v>109</v>
      </c>
      <c r="C18" s="111" t="s">
        <v>49</v>
      </c>
      <c r="D18" s="113"/>
      <c r="E18" s="113"/>
      <c r="F18" s="115"/>
    </row>
    <row r="19" spans="1:6">
      <c r="A19" s="111"/>
      <c r="B19" s="68"/>
      <c r="C19" s="111"/>
      <c r="D19" s="113"/>
      <c r="E19" s="113"/>
      <c r="F19" s="115"/>
    </row>
    <row r="20" spans="1:6">
      <c r="A20" s="111"/>
      <c r="B20" s="68"/>
      <c r="C20" s="111"/>
      <c r="D20" s="113"/>
      <c r="E20" s="113"/>
      <c r="F20" s="115"/>
    </row>
    <row r="21" spans="1:6">
      <c r="A21" s="102"/>
      <c r="B21" s="69"/>
      <c r="C21" s="102"/>
      <c r="D21" s="117"/>
      <c r="E21" s="117"/>
      <c r="F21" s="119"/>
    </row>
    <row r="22" spans="1:6">
      <c r="A22" s="124" t="s">
        <v>174</v>
      </c>
      <c r="B22" s="76" t="s">
        <v>166</v>
      </c>
      <c r="C22" s="97" t="s">
        <v>84</v>
      </c>
      <c r="D22" s="125">
        <v>0</v>
      </c>
      <c r="E22" s="126">
        <v>9500</v>
      </c>
      <c r="F22" s="127">
        <v>9500</v>
      </c>
    </row>
    <row r="23" spans="1:6">
      <c r="A23" s="111"/>
      <c r="B23" s="77" t="s">
        <v>149</v>
      </c>
      <c r="C23" s="111"/>
      <c r="D23" s="125"/>
      <c r="E23" s="126"/>
      <c r="F23" s="128"/>
    </row>
    <row r="24" spans="1:6">
      <c r="A24" s="102"/>
      <c r="B24" s="78"/>
      <c r="C24" s="102"/>
      <c r="D24" s="129"/>
      <c r="E24" s="130"/>
      <c r="F24" s="131"/>
    </row>
    <row r="25" spans="1:6">
      <c r="A25" s="121" t="s">
        <v>175</v>
      </c>
      <c r="B25" s="76" t="s">
        <v>136</v>
      </c>
      <c r="C25" s="97" t="s">
        <v>176</v>
      </c>
      <c r="D25" s="107">
        <v>0</v>
      </c>
      <c r="E25" s="107">
        <v>55817.8</v>
      </c>
      <c r="F25" s="109">
        <v>25000</v>
      </c>
    </row>
    <row r="26" spans="1:6">
      <c r="A26" s="132"/>
      <c r="B26" s="68" t="s">
        <v>217</v>
      </c>
      <c r="C26" s="111" t="s">
        <v>49</v>
      </c>
      <c r="D26" s="111"/>
      <c r="E26" s="133"/>
      <c r="F26" s="111"/>
    </row>
    <row r="27" spans="1:6">
      <c r="A27" s="132"/>
      <c r="B27" s="68" t="s">
        <v>137</v>
      </c>
      <c r="C27" s="111"/>
      <c r="D27" s="111"/>
      <c r="E27" s="133"/>
      <c r="F27" s="111"/>
    </row>
    <row r="28" spans="1:6">
      <c r="A28" s="132"/>
      <c r="B28" s="68" t="s">
        <v>138</v>
      </c>
      <c r="C28" s="111"/>
      <c r="D28" s="111"/>
      <c r="E28" s="133"/>
      <c r="F28" s="111"/>
    </row>
    <row r="29" spans="1:6">
      <c r="A29" s="132"/>
      <c r="B29" s="68" t="s">
        <v>139</v>
      </c>
      <c r="C29" s="111"/>
      <c r="D29" s="111"/>
      <c r="E29" s="133"/>
      <c r="F29" s="111"/>
    </row>
    <row r="30" spans="1:6">
      <c r="A30" s="132"/>
      <c r="B30" s="184" t="s">
        <v>218</v>
      </c>
      <c r="C30" s="111"/>
      <c r="D30" s="111"/>
      <c r="E30" s="133"/>
      <c r="F30" s="111"/>
    </row>
    <row r="31" spans="1:6">
      <c r="A31" s="102"/>
      <c r="B31" s="69" t="s">
        <v>219</v>
      </c>
      <c r="C31" s="102"/>
      <c r="D31" s="102"/>
      <c r="E31" s="102"/>
      <c r="F31" s="102"/>
    </row>
    <row r="32" spans="1:6">
      <c r="A32" s="105" t="s">
        <v>187</v>
      </c>
      <c r="B32" s="97"/>
      <c r="C32" s="106" t="s">
        <v>176</v>
      </c>
      <c r="D32" s="97">
        <v>0</v>
      </c>
      <c r="E32" s="178">
        <v>4000</v>
      </c>
      <c r="F32" s="109">
        <v>4000</v>
      </c>
    </row>
    <row r="33" spans="1:6">
      <c r="A33" s="110"/>
      <c r="B33" s="111" t="s">
        <v>190</v>
      </c>
      <c r="C33" s="112" t="s">
        <v>49</v>
      </c>
      <c r="D33" s="111"/>
      <c r="E33" s="177"/>
      <c r="F33" s="137"/>
    </row>
    <row r="34" spans="1:6">
      <c r="A34" s="110"/>
      <c r="B34" s="111" t="s">
        <v>188</v>
      </c>
      <c r="C34" s="112"/>
      <c r="D34" s="111"/>
      <c r="E34" s="112"/>
      <c r="F34" s="111"/>
    </row>
    <row r="35" spans="1:6">
      <c r="A35" s="110"/>
      <c r="B35" s="111" t="s">
        <v>189</v>
      </c>
      <c r="C35" s="112"/>
      <c r="D35" s="111"/>
      <c r="E35" s="112"/>
      <c r="F35" s="111"/>
    </row>
    <row r="36" spans="1:6">
      <c r="A36" s="101"/>
      <c r="B36" s="102"/>
      <c r="C36" s="116"/>
      <c r="D36" s="102"/>
      <c r="E36" s="116"/>
      <c r="F36" s="102"/>
    </row>
    <row r="43" spans="1:6">
      <c r="A43" s="100" t="s">
        <v>54</v>
      </c>
      <c r="B43" s="100" t="s">
        <v>55</v>
      </c>
      <c r="C43" s="96"/>
      <c r="D43" s="100" t="s">
        <v>43</v>
      </c>
      <c r="E43" s="99" t="s">
        <v>56</v>
      </c>
      <c r="F43" s="100" t="s">
        <v>45</v>
      </c>
    </row>
    <row r="44" spans="1:6">
      <c r="A44" s="120"/>
      <c r="B44" s="134"/>
      <c r="C44" s="101"/>
      <c r="D44" s="104" t="s">
        <v>46</v>
      </c>
      <c r="E44" s="104" t="s">
        <v>91</v>
      </c>
      <c r="F44" s="104" t="s">
        <v>91</v>
      </c>
    </row>
    <row r="45" spans="1:6">
      <c r="A45" s="138" t="s">
        <v>59</v>
      </c>
      <c r="B45" s="83" t="s">
        <v>118</v>
      </c>
      <c r="C45" s="97" t="s">
        <v>49</v>
      </c>
      <c r="D45" s="139">
        <v>0</v>
      </c>
      <c r="E45" s="140">
        <v>250</v>
      </c>
      <c r="F45" s="109">
        <v>250</v>
      </c>
    </row>
    <row r="46" spans="1:6">
      <c r="A46" s="111"/>
      <c r="B46" s="81" t="s">
        <v>119</v>
      </c>
      <c r="C46" s="111"/>
      <c r="D46" s="114"/>
      <c r="E46" s="113"/>
      <c r="F46" s="111"/>
    </row>
    <row r="47" spans="1:6">
      <c r="A47" s="111"/>
      <c r="B47" s="81" t="s">
        <v>120</v>
      </c>
      <c r="C47" s="111"/>
      <c r="D47" s="114"/>
      <c r="E47" s="113"/>
      <c r="F47" s="111"/>
    </row>
    <row r="48" spans="1:6">
      <c r="A48" s="111"/>
      <c r="B48" s="81" t="s">
        <v>121</v>
      </c>
      <c r="C48" s="111"/>
      <c r="D48" s="114"/>
      <c r="E48" s="113"/>
      <c r="F48" s="111"/>
    </row>
    <row r="49" spans="1:6">
      <c r="A49" s="102"/>
      <c r="B49" s="78"/>
      <c r="C49" s="102"/>
      <c r="D49" s="118"/>
      <c r="E49" s="117"/>
      <c r="F49" s="102"/>
    </row>
    <row r="50" spans="1:6">
      <c r="A50" s="105" t="s">
        <v>60</v>
      </c>
      <c r="B50" s="84" t="s">
        <v>97</v>
      </c>
      <c r="C50" s="106" t="s">
        <v>49</v>
      </c>
      <c r="D50" s="147">
        <v>0</v>
      </c>
      <c r="E50" s="139">
        <v>700</v>
      </c>
      <c r="F50" s="109">
        <v>700</v>
      </c>
    </row>
    <row r="51" spans="1:6">
      <c r="A51" s="110"/>
      <c r="B51" s="68" t="s">
        <v>63</v>
      </c>
      <c r="C51" s="112"/>
      <c r="D51" s="111"/>
      <c r="E51" s="114"/>
      <c r="F51" s="111"/>
    </row>
    <row r="52" spans="1:6">
      <c r="A52" s="101"/>
      <c r="B52" s="85" t="s">
        <v>133</v>
      </c>
      <c r="C52" s="116"/>
      <c r="D52" s="102"/>
      <c r="E52" s="118"/>
      <c r="F52" s="102"/>
    </row>
    <row r="53" spans="1:6" ht="36">
      <c r="A53" s="149" t="s">
        <v>64</v>
      </c>
      <c r="B53" s="88" t="s">
        <v>128</v>
      </c>
      <c r="C53" s="106" t="s">
        <v>49</v>
      </c>
      <c r="D53" s="147">
        <v>0</v>
      </c>
      <c r="E53" s="108">
        <v>400</v>
      </c>
      <c r="F53" s="109">
        <v>400</v>
      </c>
    </row>
    <row r="54" spans="1:6">
      <c r="A54" s="110"/>
      <c r="B54" s="87" t="s">
        <v>151</v>
      </c>
      <c r="C54" s="112"/>
      <c r="D54" s="111"/>
      <c r="E54" s="114"/>
      <c r="F54" s="111"/>
    </row>
    <row r="55" spans="1:6">
      <c r="A55" s="110"/>
      <c r="B55" s="87" t="s">
        <v>129</v>
      </c>
      <c r="C55" s="112"/>
      <c r="D55" s="111"/>
      <c r="E55" s="114"/>
      <c r="F55" s="111"/>
    </row>
    <row r="56" spans="1:6">
      <c r="A56" s="110"/>
      <c r="B56" s="87" t="s">
        <v>152</v>
      </c>
      <c r="C56" s="112"/>
      <c r="D56" s="111"/>
      <c r="E56" s="114"/>
      <c r="F56" s="111"/>
    </row>
    <row r="57" spans="1:6">
      <c r="A57" s="101"/>
      <c r="B57" s="85" t="s">
        <v>153</v>
      </c>
      <c r="C57" s="116"/>
      <c r="D57" s="102"/>
      <c r="E57" s="116"/>
      <c r="F57" s="102"/>
    </row>
    <row r="61" spans="1:6">
      <c r="A61" s="150" t="s">
        <v>66</v>
      </c>
      <c r="B61" s="151"/>
      <c r="C61" s="151"/>
      <c r="D61" s="151"/>
      <c r="E61" s="151"/>
      <c r="F61" s="152"/>
    </row>
    <row r="62" spans="1:6">
      <c r="A62" s="100" t="s">
        <v>54</v>
      </c>
      <c r="B62" s="98" t="s">
        <v>55</v>
      </c>
      <c r="C62" s="96"/>
      <c r="D62" s="98" t="s">
        <v>43</v>
      </c>
      <c r="E62" s="99" t="s">
        <v>56</v>
      </c>
      <c r="F62" s="100" t="s">
        <v>45</v>
      </c>
    </row>
    <row r="63" spans="1:6">
      <c r="A63" s="120"/>
      <c r="B63" s="95"/>
      <c r="C63" s="101"/>
      <c r="D63" s="103" t="s">
        <v>46</v>
      </c>
      <c r="E63" s="104" t="s">
        <v>91</v>
      </c>
      <c r="F63" s="104" t="s">
        <v>91</v>
      </c>
    </row>
    <row r="64" spans="1:6">
      <c r="A64" s="121" t="s">
        <v>67</v>
      </c>
      <c r="B64" s="66" t="s">
        <v>68</v>
      </c>
      <c r="C64" s="97" t="s">
        <v>49</v>
      </c>
      <c r="D64" s="140">
        <v>3000</v>
      </c>
      <c r="E64" s="108">
        <v>2663.08</v>
      </c>
      <c r="F64" s="109">
        <v>2600</v>
      </c>
    </row>
    <row r="65" spans="1:6">
      <c r="A65" s="123" t="s">
        <v>197</v>
      </c>
      <c r="B65" s="70" t="s">
        <v>154</v>
      </c>
      <c r="C65" s="111"/>
      <c r="D65" s="114"/>
      <c r="E65" s="113"/>
      <c r="F65" s="115"/>
    </row>
    <row r="66" spans="1:6">
      <c r="A66" s="180"/>
      <c r="B66" s="77" t="s">
        <v>169</v>
      </c>
      <c r="C66" s="111"/>
      <c r="D66" s="114"/>
      <c r="E66" s="113"/>
      <c r="F66" s="115"/>
    </row>
    <row r="67" spans="1:6">
      <c r="A67" s="102"/>
      <c r="B67" s="78" t="s">
        <v>170</v>
      </c>
      <c r="C67" s="102"/>
      <c r="D67" s="118"/>
      <c r="E67" s="117"/>
      <c r="F67" s="119"/>
    </row>
    <row r="73" spans="1:6">
      <c r="F73" s="179"/>
    </row>
    <row r="74" spans="1:6">
      <c r="F74" s="112"/>
    </row>
    <row r="75" spans="1:6">
      <c r="F75" s="112"/>
    </row>
    <row r="76" spans="1:6">
      <c r="F76" s="112"/>
    </row>
    <row r="81" spans="1:6">
      <c r="A81" s="94" t="s">
        <v>69</v>
      </c>
      <c r="D81" s="148"/>
      <c r="E81" s="148"/>
    </row>
    <row r="82" spans="1:6">
      <c r="A82" s="121" t="s">
        <v>70</v>
      </c>
      <c r="B82" s="71" t="s">
        <v>71</v>
      </c>
      <c r="C82" s="97" t="s">
        <v>84</v>
      </c>
      <c r="D82" s="108">
        <v>10000</v>
      </c>
      <c r="E82" s="140">
        <v>10000</v>
      </c>
      <c r="F82" s="127"/>
    </row>
    <row r="83" spans="1:6">
      <c r="A83" s="111"/>
      <c r="B83" s="77" t="s">
        <v>155</v>
      </c>
      <c r="C83" s="111"/>
      <c r="D83" s="125"/>
      <c r="E83" s="126"/>
      <c r="F83" s="128"/>
    </row>
    <row r="84" spans="1:6">
      <c r="A84" s="111"/>
      <c r="B84" s="89" t="s">
        <v>156</v>
      </c>
      <c r="C84" s="111"/>
      <c r="D84" s="125"/>
      <c r="E84" s="126"/>
      <c r="F84" s="128"/>
    </row>
    <row r="85" spans="1:6">
      <c r="A85" s="111"/>
      <c r="B85" s="89" t="s">
        <v>157</v>
      </c>
      <c r="C85" s="111"/>
      <c r="D85" s="125"/>
      <c r="E85" s="126"/>
      <c r="F85" s="128"/>
    </row>
    <row r="86" spans="1:6">
      <c r="A86" s="111"/>
      <c r="B86" s="89"/>
      <c r="C86" s="111"/>
      <c r="D86" s="125"/>
      <c r="E86" s="126"/>
      <c r="F86" s="128"/>
    </row>
    <row r="87" spans="1:6" ht="22.5">
      <c r="A87" s="97"/>
      <c r="B87" s="90" t="s">
        <v>92</v>
      </c>
      <c r="C87" s="97" t="s">
        <v>84</v>
      </c>
      <c r="D87" s="108">
        <v>0</v>
      </c>
      <c r="E87" s="140">
        <v>12000</v>
      </c>
      <c r="F87" s="109"/>
    </row>
    <row r="88" spans="1:6" ht="16.5" customHeight="1">
      <c r="A88" s="111"/>
      <c r="B88" s="77" t="s">
        <v>171</v>
      </c>
      <c r="C88" s="111" t="s">
        <v>49</v>
      </c>
      <c r="D88" s="125"/>
      <c r="E88" s="126"/>
      <c r="F88" s="183">
        <v>30000</v>
      </c>
    </row>
    <row r="89" spans="1:6">
      <c r="A89" s="111"/>
      <c r="B89" s="77" t="s">
        <v>193</v>
      </c>
      <c r="C89" s="111"/>
      <c r="D89" s="125"/>
      <c r="E89" s="126"/>
      <c r="F89" s="128" t="s">
        <v>212</v>
      </c>
    </row>
    <row r="90" spans="1:6">
      <c r="A90" s="111"/>
      <c r="B90" s="89" t="s">
        <v>172</v>
      </c>
      <c r="C90" s="111"/>
      <c r="D90" s="125"/>
      <c r="E90" s="126"/>
      <c r="F90" s="128" t="s">
        <v>216</v>
      </c>
    </row>
    <row r="91" spans="1:6">
      <c r="A91" s="97"/>
      <c r="B91" s="91" t="s">
        <v>93</v>
      </c>
      <c r="C91" s="97" t="s">
        <v>192</v>
      </c>
      <c r="D91" s="108">
        <v>25200</v>
      </c>
      <c r="E91" s="140">
        <v>30450</v>
      </c>
      <c r="F91" s="109" t="s">
        <v>213</v>
      </c>
    </row>
    <row r="92" spans="1:6">
      <c r="A92" s="111"/>
      <c r="B92" s="89" t="s">
        <v>106</v>
      </c>
      <c r="C92" s="111" t="s">
        <v>191</v>
      </c>
      <c r="D92" s="125"/>
      <c r="E92" s="126"/>
      <c r="F92" s="128" t="s">
        <v>214</v>
      </c>
    </row>
    <row r="93" spans="1:6">
      <c r="A93" s="111"/>
      <c r="B93" s="89" t="s">
        <v>107</v>
      </c>
      <c r="C93" s="111"/>
      <c r="D93" s="125"/>
      <c r="E93" s="126"/>
      <c r="F93" s="128" t="s">
        <v>215</v>
      </c>
    </row>
    <row r="94" spans="1:6">
      <c r="A94" s="102"/>
      <c r="B94" s="159" t="s">
        <v>173</v>
      </c>
      <c r="C94" s="102"/>
      <c r="D94" s="130"/>
      <c r="E94" s="130"/>
      <c r="F94" s="160"/>
    </row>
    <row r="95" spans="1:6">
      <c r="A95" s="121" t="s">
        <v>72</v>
      </c>
      <c r="B95" s="66" t="s">
        <v>73</v>
      </c>
      <c r="C95" s="111" t="s">
        <v>49</v>
      </c>
      <c r="D95" s="125">
        <v>6500</v>
      </c>
      <c r="E95" s="126">
        <v>7500</v>
      </c>
      <c r="F95" s="137">
        <v>6500</v>
      </c>
    </row>
    <row r="96" spans="1:6">
      <c r="A96" s="123" t="s">
        <v>74</v>
      </c>
      <c r="B96" s="89" t="s">
        <v>158</v>
      </c>
      <c r="C96" s="111"/>
      <c r="D96" s="125"/>
      <c r="E96" s="126"/>
      <c r="F96" s="128"/>
    </row>
    <row r="97" spans="1:6">
      <c r="A97" s="111"/>
      <c r="B97" s="89" t="s">
        <v>159</v>
      </c>
      <c r="C97" s="111"/>
      <c r="D97" s="125"/>
      <c r="E97" s="126"/>
      <c r="F97" s="128"/>
    </row>
    <row r="98" spans="1:6">
      <c r="A98" s="111"/>
      <c r="B98" s="89" t="s">
        <v>160</v>
      </c>
      <c r="C98" s="111"/>
      <c r="D98" s="125"/>
      <c r="E98" s="126"/>
      <c r="F98" s="128"/>
    </row>
    <row r="99" spans="1:6">
      <c r="A99" s="111"/>
      <c r="B99" s="70" t="s">
        <v>161</v>
      </c>
      <c r="C99" s="111"/>
      <c r="D99" s="125"/>
      <c r="E99" s="126"/>
      <c r="F99" s="128"/>
    </row>
    <row r="100" spans="1:6">
      <c r="A100" s="111"/>
      <c r="B100" s="70" t="s">
        <v>162</v>
      </c>
      <c r="C100" s="111"/>
      <c r="D100" s="125"/>
      <c r="E100" s="126"/>
      <c r="F100" s="128"/>
    </row>
    <row r="101" spans="1:6">
      <c r="A101" s="111"/>
      <c r="B101" s="81" t="s">
        <v>163</v>
      </c>
      <c r="C101" s="111"/>
      <c r="D101" s="125"/>
      <c r="E101" s="126"/>
      <c r="F101" s="128"/>
    </row>
    <row r="102" spans="1:6">
      <c r="A102" s="111"/>
      <c r="B102" s="81" t="s">
        <v>164</v>
      </c>
      <c r="C102" s="111"/>
      <c r="D102" s="126"/>
      <c r="E102" s="126"/>
      <c r="F102" s="128"/>
    </row>
    <row r="103" spans="1:6">
      <c r="A103" s="102"/>
      <c r="B103" s="72"/>
      <c r="C103" s="102"/>
      <c r="D103" s="129"/>
      <c r="E103" s="130"/>
      <c r="F103" s="131"/>
    </row>
    <row r="104" spans="1:6">
      <c r="A104" s="105" t="s">
        <v>144</v>
      </c>
      <c r="B104" s="67" t="s">
        <v>77</v>
      </c>
      <c r="C104" s="106" t="s">
        <v>96</v>
      </c>
      <c r="D104" s="140">
        <v>13000</v>
      </c>
      <c r="E104" s="154">
        <v>13000</v>
      </c>
      <c r="F104" s="109">
        <v>13000</v>
      </c>
    </row>
    <row r="105" spans="1:6">
      <c r="A105" s="110"/>
      <c r="B105" s="74" t="s">
        <v>78</v>
      </c>
      <c r="C105" s="112" t="s">
        <v>57</v>
      </c>
      <c r="D105" s="113"/>
      <c r="E105" s="114"/>
      <c r="F105" s="111"/>
    </row>
    <row r="106" spans="1:6">
      <c r="A106" s="110"/>
      <c r="B106" s="68" t="s">
        <v>79</v>
      </c>
      <c r="C106" s="112"/>
      <c r="D106" s="113"/>
      <c r="E106" s="114"/>
      <c r="F106" s="111"/>
    </row>
    <row r="107" spans="1:6">
      <c r="A107" s="101"/>
      <c r="B107" s="69"/>
      <c r="C107" s="116"/>
      <c r="D107" s="117"/>
      <c r="E107" s="118"/>
      <c r="F107" s="102"/>
    </row>
    <row r="108" spans="1:6">
      <c r="A108" s="96"/>
      <c r="B108" s="84" t="s">
        <v>94</v>
      </c>
      <c r="C108" s="106" t="s">
        <v>95</v>
      </c>
      <c r="D108" s="107">
        <v>4520</v>
      </c>
      <c r="E108" s="139">
        <v>4520</v>
      </c>
      <c r="F108" s="109">
        <v>4520</v>
      </c>
    </row>
    <row r="109" spans="1:6">
      <c r="A109" s="110"/>
      <c r="B109" s="68" t="s">
        <v>130</v>
      </c>
      <c r="C109" s="112" t="s">
        <v>57</v>
      </c>
      <c r="D109" s="113"/>
      <c r="E109" s="114"/>
      <c r="F109" s="111"/>
    </row>
    <row r="110" spans="1:6">
      <c r="A110" s="110"/>
      <c r="B110" s="68" t="s">
        <v>131</v>
      </c>
      <c r="C110" s="112"/>
      <c r="D110" s="113"/>
      <c r="E110" s="114"/>
      <c r="F110" s="111"/>
    </row>
    <row r="111" spans="1:6">
      <c r="A111" s="101"/>
      <c r="B111" s="69" t="s">
        <v>132</v>
      </c>
      <c r="C111" s="102"/>
      <c r="D111" s="117"/>
      <c r="E111" s="117"/>
      <c r="F111" s="155"/>
    </row>
    <row r="112" spans="1:6">
      <c r="A112" s="105" t="s">
        <v>81</v>
      </c>
      <c r="B112" s="84" t="s">
        <v>82</v>
      </c>
      <c r="C112" s="106"/>
      <c r="D112" s="107">
        <v>4000</v>
      </c>
      <c r="E112" s="139">
        <v>4000</v>
      </c>
      <c r="F112" s="109">
        <v>4000</v>
      </c>
    </row>
    <row r="113" spans="1:7">
      <c r="A113" s="110"/>
      <c r="B113" s="68" t="s">
        <v>83</v>
      </c>
      <c r="C113" s="112" t="s">
        <v>84</v>
      </c>
      <c r="D113" s="113"/>
      <c r="E113" s="125"/>
      <c r="F113" s="137"/>
    </row>
    <row r="114" spans="1:7" ht="15.75" customHeight="1">
      <c r="A114" s="110"/>
      <c r="B114" s="68" t="s">
        <v>165</v>
      </c>
      <c r="C114" s="112"/>
      <c r="D114" s="113"/>
      <c r="E114" s="114"/>
      <c r="F114" s="111"/>
      <c r="G114" s="110"/>
    </row>
    <row r="115" spans="1:7">
      <c r="A115" s="101"/>
      <c r="B115" s="69"/>
      <c r="C115" s="116"/>
      <c r="D115" s="117"/>
      <c r="E115" s="118"/>
      <c r="F115" s="102"/>
    </row>
    <row r="121" spans="1:7">
      <c r="A121" s="157" t="s">
        <v>85</v>
      </c>
    </row>
    <row r="123" spans="1:7">
      <c r="A123" s="100" t="s">
        <v>54</v>
      </c>
      <c r="B123" s="98" t="s">
        <v>55</v>
      </c>
      <c r="C123" s="96"/>
      <c r="D123" s="100" t="s">
        <v>43</v>
      </c>
      <c r="E123" s="99" t="s">
        <v>56</v>
      </c>
      <c r="F123" s="100" t="s">
        <v>45</v>
      </c>
    </row>
    <row r="124" spans="1:7">
      <c r="A124" s="120"/>
      <c r="B124" s="95"/>
      <c r="C124" s="110"/>
      <c r="D124" s="104" t="s">
        <v>46</v>
      </c>
      <c r="E124" s="146" t="s">
        <v>91</v>
      </c>
      <c r="F124" s="146" t="s">
        <v>91</v>
      </c>
    </row>
    <row r="125" spans="1:7">
      <c r="A125" s="105" t="s">
        <v>87</v>
      </c>
      <c r="B125" s="84" t="s">
        <v>88</v>
      </c>
      <c r="C125" s="106" t="s">
        <v>176</v>
      </c>
      <c r="D125" s="140">
        <v>70000</v>
      </c>
      <c r="E125" s="108">
        <v>100000</v>
      </c>
      <c r="F125" s="109">
        <v>70000</v>
      </c>
    </row>
    <row r="126" spans="1:7">
      <c r="A126" s="110"/>
      <c r="B126" s="68" t="s">
        <v>115</v>
      </c>
      <c r="C126" s="112" t="s">
        <v>49</v>
      </c>
      <c r="D126" s="113"/>
      <c r="E126" s="114"/>
      <c r="F126" s="111"/>
    </row>
    <row r="127" spans="1:7">
      <c r="A127" s="110"/>
      <c r="B127" s="68" t="s">
        <v>116</v>
      </c>
      <c r="C127" s="112"/>
      <c r="D127" s="113"/>
      <c r="E127" s="114"/>
      <c r="F127" s="111"/>
    </row>
    <row r="128" spans="1:7">
      <c r="A128" s="101"/>
      <c r="B128" s="69" t="s">
        <v>117</v>
      </c>
      <c r="C128" s="116"/>
      <c r="D128" s="117"/>
      <c r="E128" s="118"/>
      <c r="F128" s="102"/>
    </row>
    <row r="129" spans="1:31" s="106" customFormat="1">
      <c r="A129" s="105" t="s">
        <v>89</v>
      </c>
      <c r="B129" s="84" t="s">
        <v>90</v>
      </c>
      <c r="C129" s="106" t="s">
        <v>176</v>
      </c>
      <c r="D129" s="140">
        <v>27054</v>
      </c>
      <c r="E129" s="108">
        <v>68757.539999999994</v>
      </c>
      <c r="F129" s="109">
        <v>27050</v>
      </c>
      <c r="G129" s="93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1:31" s="112" customFormat="1">
      <c r="A130" s="110"/>
      <c r="B130" s="68" t="s">
        <v>142</v>
      </c>
      <c r="C130" s="112" t="s">
        <v>49</v>
      </c>
      <c r="D130" s="113"/>
      <c r="E130" s="114"/>
      <c r="F130" s="111"/>
      <c r="G130" s="93"/>
    </row>
    <row r="131" spans="1:31" s="112" customFormat="1">
      <c r="A131" s="110"/>
      <c r="B131" s="68" t="s">
        <v>194</v>
      </c>
      <c r="D131" s="113"/>
      <c r="E131" s="114"/>
      <c r="F131" s="111"/>
      <c r="G131" s="93"/>
    </row>
    <row r="132" spans="1:31">
      <c r="A132" s="110"/>
      <c r="B132" s="68" t="s">
        <v>143</v>
      </c>
      <c r="C132" s="112"/>
      <c r="D132" s="113"/>
      <c r="E132" s="114"/>
      <c r="F132" s="111"/>
    </row>
    <row r="133" spans="1:31">
      <c r="A133" s="110"/>
      <c r="B133" s="68" t="s">
        <v>140</v>
      </c>
      <c r="C133" s="112"/>
      <c r="D133" s="113"/>
      <c r="E133" s="114"/>
      <c r="F133" s="111"/>
    </row>
    <row r="134" spans="1:31">
      <c r="A134" s="110"/>
      <c r="B134" s="68" t="s">
        <v>141</v>
      </c>
      <c r="C134" s="112"/>
      <c r="D134" s="113"/>
      <c r="E134" s="114"/>
      <c r="F134" s="111"/>
    </row>
    <row r="135" spans="1:31">
      <c r="A135" s="110"/>
      <c r="B135" s="68"/>
      <c r="C135" s="112"/>
      <c r="D135" s="113"/>
      <c r="E135" s="114"/>
      <c r="F135" s="111"/>
    </row>
    <row r="136" spans="1:31">
      <c r="A136" s="101"/>
      <c r="B136" s="69"/>
      <c r="C136" s="116"/>
      <c r="D136" s="117"/>
      <c r="E136" s="118"/>
      <c r="F136" s="102"/>
    </row>
    <row r="137" spans="1:31">
      <c r="A137" s="96"/>
      <c r="B137" s="97"/>
      <c r="C137" s="97"/>
      <c r="D137" s="107"/>
      <c r="E137" s="139"/>
      <c r="F137" s="97"/>
    </row>
    <row r="138" spans="1:31">
      <c r="A138" s="180" t="s">
        <v>21</v>
      </c>
      <c r="B138" s="180"/>
      <c r="C138" s="180"/>
      <c r="D138" s="158">
        <f>D8+D17+D22+D25+D32+D168+D45+D176+D182+D209+D50+D216+D53+D64+D82+D87+D91+D95+D1048+D104+D108+D112+D125+D129</f>
        <v>171399</v>
      </c>
      <c r="E138" s="158">
        <f>E8+E17+E22+E25+E32+E168+E45+E176+E182+E209+E50+E216+E53+E64+E82+E87+E91+E95+E1048+E104+E108+E112+E125+E129</f>
        <v>336495.42</v>
      </c>
      <c r="F138" s="158">
        <f>F8+F17+F22+F25+F32+F168+F45+F176+F182+F209+F50+F216+F53+F64+F88+F95+F1048+F104+F108+F112+F125+F129</f>
        <v>209520</v>
      </c>
    </row>
    <row r="139" spans="1:31">
      <c r="A139" s="101"/>
      <c r="B139" s="102"/>
      <c r="C139" s="102"/>
      <c r="D139" s="117"/>
      <c r="E139" s="118"/>
      <c r="F139" s="102"/>
    </row>
    <row r="160" ht="19.5" customHeight="1"/>
    <row r="162" spans="1:6">
      <c r="A162" s="157" t="s">
        <v>198</v>
      </c>
    </row>
    <row r="163" spans="1:6">
      <c r="A163" s="93" t="s">
        <v>199</v>
      </c>
    </row>
    <row r="165" spans="1:6">
      <c r="A165" s="100" t="s">
        <v>54</v>
      </c>
      <c r="B165" s="98" t="s">
        <v>55</v>
      </c>
      <c r="C165" s="97"/>
      <c r="D165" s="100" t="s">
        <v>43</v>
      </c>
      <c r="E165" s="99" t="s">
        <v>56</v>
      </c>
      <c r="F165" s="100" t="s">
        <v>45</v>
      </c>
    </row>
    <row r="166" spans="1:6">
      <c r="A166" s="120"/>
      <c r="B166" s="95"/>
      <c r="C166" s="102"/>
      <c r="D166" s="104" t="s">
        <v>46</v>
      </c>
      <c r="E166" s="104" t="s">
        <v>91</v>
      </c>
      <c r="F166" s="104" t="s">
        <v>91</v>
      </c>
    </row>
    <row r="167" spans="1:6" ht="24">
      <c r="A167" s="124" t="s">
        <v>99</v>
      </c>
      <c r="B167" s="80" t="s">
        <v>122</v>
      </c>
      <c r="C167" s="111" t="s">
        <v>49</v>
      </c>
      <c r="D167" s="135" t="s">
        <v>145</v>
      </c>
      <c r="E167" s="136">
        <v>300</v>
      </c>
      <c r="F167" s="137">
        <v>0</v>
      </c>
    </row>
    <row r="168" spans="1:6">
      <c r="A168" s="111"/>
      <c r="B168" s="81" t="s">
        <v>123</v>
      </c>
      <c r="C168" s="111"/>
      <c r="D168" s="112">
        <v>0</v>
      </c>
      <c r="E168" s="111"/>
      <c r="F168" s="111"/>
    </row>
    <row r="169" spans="1:6">
      <c r="A169" s="111"/>
      <c r="B169" s="70" t="s">
        <v>124</v>
      </c>
      <c r="C169" s="111"/>
      <c r="D169" s="112"/>
      <c r="E169" s="111"/>
      <c r="F169" s="111"/>
    </row>
    <row r="170" spans="1:6">
      <c r="A170" s="111"/>
      <c r="B170" s="70" t="s">
        <v>125</v>
      </c>
      <c r="C170" s="111"/>
      <c r="D170" s="112"/>
      <c r="E170" s="111"/>
      <c r="F170" s="111"/>
    </row>
    <row r="171" spans="1:6" ht="22.5">
      <c r="A171" s="111"/>
      <c r="B171" s="82" t="s">
        <v>195</v>
      </c>
      <c r="C171" s="111"/>
      <c r="D171" s="112"/>
      <c r="E171" s="111"/>
      <c r="F171" s="111"/>
    </row>
    <row r="172" spans="1:6" ht="22.5">
      <c r="A172" s="111"/>
      <c r="B172" s="82" t="s">
        <v>126</v>
      </c>
      <c r="C172" s="111"/>
      <c r="D172" s="112"/>
      <c r="E172" s="111"/>
      <c r="F172" s="111"/>
    </row>
    <row r="173" spans="1:6">
      <c r="A173" s="111"/>
      <c r="B173" s="70" t="s">
        <v>127</v>
      </c>
      <c r="C173" s="111"/>
      <c r="D173" s="112"/>
      <c r="E173" s="111"/>
      <c r="F173" s="111"/>
    </row>
    <row r="174" spans="1:6">
      <c r="A174" s="111"/>
      <c r="B174" s="77"/>
      <c r="C174" s="111"/>
      <c r="D174" s="112"/>
      <c r="E174" s="111"/>
      <c r="F174" s="111"/>
    </row>
    <row r="175" spans="1:6" ht="24">
      <c r="A175" s="141" t="s">
        <v>196</v>
      </c>
      <c r="B175" s="84" t="s">
        <v>100</v>
      </c>
      <c r="C175" s="106" t="s">
        <v>49</v>
      </c>
      <c r="D175" s="143" t="s">
        <v>145</v>
      </c>
      <c r="E175" s="108">
        <v>140</v>
      </c>
      <c r="F175" s="109">
        <v>0</v>
      </c>
    </row>
    <row r="176" spans="1:6">
      <c r="A176" s="110"/>
      <c r="B176" s="68" t="s">
        <v>102</v>
      </c>
      <c r="C176" s="112"/>
      <c r="D176" s="111">
        <v>0</v>
      </c>
      <c r="E176" s="114"/>
      <c r="F176" s="111"/>
    </row>
    <row r="177" spans="1:6">
      <c r="A177" s="110"/>
      <c r="B177" s="68" t="s">
        <v>104</v>
      </c>
      <c r="C177" s="112"/>
      <c r="D177" s="111"/>
      <c r="E177" s="114"/>
      <c r="F177" s="111"/>
    </row>
    <row r="178" spans="1:6">
      <c r="A178" s="110"/>
      <c r="B178" s="68" t="s">
        <v>103</v>
      </c>
      <c r="C178" s="112"/>
      <c r="D178" s="111"/>
      <c r="E178" s="114"/>
      <c r="F178" s="111"/>
    </row>
    <row r="179" spans="1:6">
      <c r="A179" s="110"/>
      <c r="B179" s="68" t="s">
        <v>105</v>
      </c>
      <c r="C179" s="112"/>
      <c r="D179" s="111"/>
      <c r="E179" s="114"/>
      <c r="F179" s="111"/>
    </row>
    <row r="180" spans="1:6">
      <c r="A180" s="101"/>
      <c r="B180" s="69"/>
      <c r="C180" s="116"/>
      <c r="D180" s="102"/>
      <c r="E180" s="118"/>
      <c r="F180" s="102"/>
    </row>
    <row r="181" spans="1:6" ht="24">
      <c r="A181" s="124" t="s">
        <v>167</v>
      </c>
      <c r="B181" s="142" t="s">
        <v>100</v>
      </c>
      <c r="C181" s="106" t="s">
        <v>49</v>
      </c>
      <c r="D181" s="143" t="s">
        <v>145</v>
      </c>
      <c r="E181" s="108">
        <v>280</v>
      </c>
      <c r="F181" s="109">
        <v>0</v>
      </c>
    </row>
    <row r="182" spans="1:6" ht="24">
      <c r="A182" s="110"/>
      <c r="B182" s="144" t="s">
        <v>168</v>
      </c>
      <c r="C182" s="112"/>
      <c r="D182" s="111">
        <v>0</v>
      </c>
      <c r="E182" s="114"/>
      <c r="F182" s="111"/>
    </row>
    <row r="183" spans="1:6">
      <c r="A183" s="101"/>
      <c r="B183" s="102" t="s">
        <v>101</v>
      </c>
      <c r="C183" s="116"/>
      <c r="D183" s="102"/>
      <c r="E183" s="118"/>
      <c r="F183" s="102"/>
    </row>
    <row r="184" spans="1:6">
      <c r="A184" s="112"/>
      <c r="B184" s="77"/>
      <c r="C184" s="112"/>
      <c r="D184" s="114"/>
      <c r="E184" s="112"/>
      <c r="F184" s="112"/>
    </row>
    <row r="185" spans="1:6">
      <c r="A185" s="112"/>
      <c r="B185" s="77"/>
      <c r="C185" s="112"/>
      <c r="D185" s="114"/>
      <c r="E185" s="112"/>
      <c r="F185" s="112"/>
    </row>
    <row r="186" spans="1:6">
      <c r="A186" s="112"/>
      <c r="B186" s="77"/>
      <c r="C186" s="112"/>
      <c r="D186" s="114"/>
      <c r="E186" s="112"/>
      <c r="F186" s="112"/>
    </row>
    <row r="187" spans="1:6">
      <c r="A187" s="112"/>
      <c r="B187" s="77"/>
      <c r="C187" s="112"/>
      <c r="D187" s="114"/>
      <c r="E187" s="112"/>
      <c r="F187" s="112"/>
    </row>
    <row r="188" spans="1:6">
      <c r="A188" s="112"/>
      <c r="B188" s="77"/>
      <c r="C188" s="112"/>
      <c r="D188" s="114"/>
      <c r="E188" s="112"/>
      <c r="F188" s="112"/>
    </row>
    <row r="189" spans="1:6">
      <c r="A189" s="112"/>
      <c r="B189" s="77"/>
      <c r="C189" s="112"/>
      <c r="D189" s="114"/>
      <c r="E189" s="112"/>
      <c r="F189" s="112"/>
    </row>
    <row r="190" spans="1:6">
      <c r="A190" s="112"/>
      <c r="B190" s="77"/>
      <c r="C190" s="112"/>
      <c r="D190" s="114"/>
      <c r="E190" s="112"/>
      <c r="F190" s="112"/>
    </row>
    <row r="191" spans="1:6">
      <c r="A191" s="112"/>
      <c r="B191" s="77"/>
      <c r="C191" s="112"/>
      <c r="D191" s="114"/>
      <c r="E191" s="112"/>
      <c r="F191" s="112"/>
    </row>
    <row r="192" spans="1:6">
      <c r="A192" s="112"/>
      <c r="B192" s="77"/>
      <c r="C192" s="112"/>
      <c r="D192" s="114"/>
      <c r="E192" s="112"/>
      <c r="F192" s="112"/>
    </row>
    <row r="193" spans="1:6">
      <c r="A193" s="112"/>
      <c r="B193" s="77"/>
      <c r="C193" s="112"/>
      <c r="D193" s="114"/>
      <c r="E193" s="112"/>
      <c r="F193" s="112"/>
    </row>
    <row r="194" spans="1:6">
      <c r="A194" s="112"/>
      <c r="B194" s="77"/>
      <c r="C194" s="112"/>
      <c r="D194" s="114"/>
      <c r="E194" s="112"/>
      <c r="F194" s="112"/>
    </row>
    <row r="195" spans="1:6">
      <c r="A195" s="112"/>
      <c r="B195" s="77"/>
      <c r="C195" s="112"/>
      <c r="D195" s="114"/>
      <c r="E195" s="112"/>
      <c r="F195" s="112"/>
    </row>
    <row r="196" spans="1:6">
      <c r="A196" s="112"/>
      <c r="B196" s="77"/>
      <c r="C196" s="112"/>
      <c r="D196" s="114"/>
      <c r="E196" s="112"/>
      <c r="F196" s="112"/>
    </row>
    <row r="197" spans="1:6" ht="12" customHeight="1">
      <c r="A197" s="157" t="s">
        <v>200</v>
      </c>
    </row>
    <row r="198" spans="1:6" ht="12" customHeight="1">
      <c r="A198" s="93" t="s">
        <v>205</v>
      </c>
    </row>
    <row r="199" spans="1:6">
      <c r="A199" s="93" t="s">
        <v>206</v>
      </c>
    </row>
    <row r="200" spans="1:6" ht="0.75" hidden="1" customHeight="1"/>
    <row r="201" spans="1:6" ht="12" customHeight="1">
      <c r="A201" s="93" t="s">
        <v>207</v>
      </c>
    </row>
    <row r="202" spans="1:6" ht="12" customHeight="1">
      <c r="A202" s="93" t="s">
        <v>201</v>
      </c>
    </row>
    <row r="203" spans="1:6" ht="12" customHeight="1">
      <c r="A203" s="93" t="s">
        <v>208</v>
      </c>
    </row>
    <row r="204" spans="1:6" ht="12" customHeight="1">
      <c r="A204" s="93" t="s">
        <v>211</v>
      </c>
    </row>
    <row r="205" spans="1:6" ht="12" customHeight="1">
      <c r="A205" s="93" t="s">
        <v>209</v>
      </c>
    </row>
    <row r="206" spans="1:6">
      <c r="A206" s="93" t="s">
        <v>210</v>
      </c>
    </row>
    <row r="207" spans="1:6" ht="12" customHeight="1">
      <c r="A207" s="100" t="s">
        <v>54</v>
      </c>
      <c r="B207" s="98" t="s">
        <v>55</v>
      </c>
      <c r="C207" s="97"/>
      <c r="D207" s="100" t="s">
        <v>43</v>
      </c>
      <c r="E207" s="99" t="s">
        <v>56</v>
      </c>
      <c r="F207" s="100" t="s">
        <v>45</v>
      </c>
    </row>
    <row r="208" spans="1:6" ht="12" customHeight="1">
      <c r="A208" s="120"/>
      <c r="B208" s="95"/>
      <c r="C208" s="102"/>
      <c r="D208" s="104" t="s">
        <v>46</v>
      </c>
      <c r="E208" s="104" t="s">
        <v>91</v>
      </c>
      <c r="F208" s="104" t="s">
        <v>91</v>
      </c>
    </row>
    <row r="209" spans="1:6">
      <c r="A209" s="105" t="s">
        <v>60</v>
      </c>
      <c r="B209" s="84" t="s">
        <v>61</v>
      </c>
      <c r="C209" s="106" t="s">
        <v>49</v>
      </c>
      <c r="D209" s="107"/>
      <c r="E209" s="145">
        <v>900</v>
      </c>
      <c r="F209" s="109">
        <v>0</v>
      </c>
    </row>
    <row r="210" spans="1:6">
      <c r="A210" s="110"/>
      <c r="B210" s="68" t="s">
        <v>150</v>
      </c>
      <c r="C210" s="112"/>
      <c r="D210" s="113"/>
      <c r="E210" s="112"/>
      <c r="F210" s="111"/>
    </row>
    <row r="211" spans="1:6">
      <c r="A211" s="110"/>
      <c r="B211" s="68" t="s">
        <v>62</v>
      </c>
      <c r="C211" s="112"/>
      <c r="D211" s="111"/>
      <c r="E211" s="112"/>
      <c r="F211" s="111"/>
    </row>
    <row r="212" spans="1:6">
      <c r="A212" s="101"/>
      <c r="B212" s="69"/>
      <c r="C212" s="116"/>
      <c r="D212" s="102"/>
      <c r="E212" s="116"/>
      <c r="F212" s="102"/>
    </row>
    <row r="213" spans="1:6">
      <c r="A213" s="96"/>
      <c r="B213" s="86" t="s">
        <v>98</v>
      </c>
      <c r="C213" s="112" t="s">
        <v>49</v>
      </c>
      <c r="D213" s="97" t="s">
        <v>146</v>
      </c>
      <c r="E213" s="125">
        <v>1000</v>
      </c>
      <c r="F213" s="109">
        <v>0</v>
      </c>
    </row>
    <row r="214" spans="1:6">
      <c r="A214" s="110"/>
      <c r="B214" s="87" t="s">
        <v>134</v>
      </c>
      <c r="D214" s="111" t="s">
        <v>147</v>
      </c>
      <c r="E214" s="148"/>
      <c r="F214" s="111"/>
    </row>
    <row r="215" spans="1:6">
      <c r="A215" s="110"/>
      <c r="B215" s="87" t="s">
        <v>135</v>
      </c>
      <c r="C215" s="112"/>
      <c r="D215" s="111" t="s">
        <v>148</v>
      </c>
      <c r="E215" s="125"/>
      <c r="F215" s="137"/>
    </row>
    <row r="216" spans="1:6">
      <c r="A216" s="101"/>
      <c r="B216" s="85"/>
      <c r="C216" s="116"/>
      <c r="D216" s="102">
        <v>0</v>
      </c>
      <c r="E216" s="118"/>
      <c r="F216" s="102"/>
    </row>
    <row r="217" spans="1:6" ht="22.5">
      <c r="A217" s="123" t="s">
        <v>75</v>
      </c>
      <c r="B217" s="73" t="s">
        <v>111</v>
      </c>
      <c r="C217" s="111" t="s">
        <v>202</v>
      </c>
      <c r="D217" s="153">
        <v>0</v>
      </c>
      <c r="E217" s="126">
        <v>986</v>
      </c>
      <c r="F217" s="137">
        <v>0</v>
      </c>
    </row>
    <row r="218" spans="1:6">
      <c r="A218" s="123" t="s">
        <v>76</v>
      </c>
      <c r="B218" s="70" t="s">
        <v>112</v>
      </c>
      <c r="C218" s="111"/>
      <c r="D218" s="153"/>
      <c r="E218" s="126"/>
      <c r="F218" s="128"/>
    </row>
    <row r="219" spans="1:6">
      <c r="A219" s="111"/>
      <c r="B219" s="81" t="s">
        <v>113</v>
      </c>
      <c r="C219" s="111"/>
      <c r="D219" s="153"/>
      <c r="E219" s="126"/>
      <c r="F219" s="128"/>
    </row>
    <row r="220" spans="1:6">
      <c r="A220" s="111"/>
      <c r="B220" s="92" t="s">
        <v>114</v>
      </c>
      <c r="C220" s="111"/>
      <c r="D220" s="125"/>
      <c r="E220" s="126"/>
      <c r="F220" s="128"/>
    </row>
    <row r="221" spans="1:6">
      <c r="A221" s="102"/>
      <c r="B221" s="78"/>
      <c r="C221" s="102"/>
      <c r="D221" s="129"/>
      <c r="E221" s="130"/>
      <c r="F221" s="131"/>
    </row>
    <row r="222" spans="1:6">
      <c r="A222" s="156" t="s">
        <v>80</v>
      </c>
      <c r="B222" s="68" t="s">
        <v>65</v>
      </c>
      <c r="C222" s="112" t="s">
        <v>49</v>
      </c>
      <c r="D222" s="113">
        <v>0</v>
      </c>
      <c r="E222" s="125">
        <v>250</v>
      </c>
      <c r="F222" s="137">
        <v>0</v>
      </c>
    </row>
    <row r="223" spans="1:6">
      <c r="A223" s="110"/>
      <c r="B223" s="68" t="s">
        <v>204</v>
      </c>
      <c r="C223" s="112" t="s">
        <v>203</v>
      </c>
      <c r="D223" s="113"/>
      <c r="E223" s="114"/>
      <c r="F223" s="111"/>
    </row>
    <row r="224" spans="1:6">
      <c r="A224" s="101"/>
      <c r="B224" s="69"/>
      <c r="C224" s="116"/>
      <c r="D224" s="117"/>
      <c r="E224" s="118"/>
      <c r="F224" s="102"/>
    </row>
    <row r="225" spans="1:6">
      <c r="A225" s="97"/>
      <c r="B225" s="106"/>
      <c r="C225" s="106"/>
      <c r="D225" s="97"/>
      <c r="E225" s="106"/>
      <c r="F225" s="97"/>
    </row>
    <row r="226" spans="1:6">
      <c r="A226" s="111" t="s">
        <v>21</v>
      </c>
      <c r="B226" s="112"/>
      <c r="C226" s="112"/>
      <c r="D226" s="182">
        <v>0</v>
      </c>
      <c r="E226" s="181">
        <f>E167+E175+E181+E209+E213+E217+E222</f>
        <v>3856</v>
      </c>
      <c r="F226" s="182">
        <f>F167+F175+F181+F209+F213+F217+F222</f>
        <v>0</v>
      </c>
    </row>
    <row r="227" spans="1:6">
      <c r="A227" s="102"/>
      <c r="B227" s="116"/>
      <c r="C227" s="116"/>
      <c r="D227" s="102"/>
      <c r="E227" s="116"/>
      <c r="F227" s="102"/>
    </row>
  </sheetData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B76" sqref="B76"/>
    </sheetView>
  </sheetViews>
  <sheetFormatPr baseColWidth="10" defaultRowHeight="15"/>
  <cols>
    <col min="1" max="1" width="30.28515625" customWidth="1"/>
    <col min="2" max="2" width="24" customWidth="1"/>
    <col min="3" max="3" width="20.42578125" customWidth="1"/>
    <col min="4" max="4" width="16" customWidth="1"/>
    <col min="5" max="5" width="19.42578125" customWidth="1"/>
  </cols>
  <sheetData>
    <row r="1" spans="1:7">
      <c r="A1" s="1" t="s">
        <v>0</v>
      </c>
      <c r="E1" t="s">
        <v>1</v>
      </c>
    </row>
    <row r="2" spans="1:7">
      <c r="A2" s="1" t="s">
        <v>2</v>
      </c>
      <c r="E2" s="2">
        <v>41334</v>
      </c>
    </row>
    <row r="4" spans="1:7">
      <c r="A4" s="3" t="s">
        <v>3</v>
      </c>
      <c r="B4" s="4"/>
      <c r="C4" s="4"/>
      <c r="D4" s="4"/>
      <c r="E4" s="5"/>
    </row>
    <row r="5" spans="1:7">
      <c r="A5" s="6"/>
      <c r="B5" s="7"/>
      <c r="C5" s="4" t="s">
        <v>178</v>
      </c>
      <c r="D5" s="4" t="s">
        <v>22</v>
      </c>
      <c r="E5" s="7" t="s">
        <v>23</v>
      </c>
    </row>
    <row r="6" spans="1:7">
      <c r="A6" s="8" t="s">
        <v>26</v>
      </c>
      <c r="B6" s="9" t="s">
        <v>4</v>
      </c>
      <c r="C6" s="162">
        <v>75300</v>
      </c>
      <c r="D6" s="51">
        <v>82800</v>
      </c>
      <c r="E6" s="40">
        <v>75300</v>
      </c>
      <c r="G6" s="49"/>
    </row>
    <row r="7" spans="1:7">
      <c r="A7" s="8" t="s">
        <v>5</v>
      </c>
      <c r="B7" s="9" t="s">
        <v>6</v>
      </c>
      <c r="C7" s="162">
        <v>95000</v>
      </c>
      <c r="D7" s="51">
        <v>123585.81</v>
      </c>
      <c r="E7" s="38">
        <v>95000</v>
      </c>
      <c r="G7" s="49"/>
    </row>
    <row r="8" spans="1:7">
      <c r="A8" s="8"/>
      <c r="B8" s="10" t="s">
        <v>7</v>
      </c>
      <c r="C8" s="163">
        <f>SUM(C6:C7)</f>
        <v>170300</v>
      </c>
      <c r="D8" s="52">
        <f>SUM(D6:D7)</f>
        <v>206385.81</v>
      </c>
      <c r="E8" s="47">
        <f>SUM(E6:E7)</f>
        <v>170300</v>
      </c>
    </row>
    <row r="9" spans="1:7">
      <c r="A9" s="11"/>
      <c r="B9" s="12"/>
      <c r="C9" s="161"/>
      <c r="D9" s="13"/>
      <c r="E9" s="14"/>
    </row>
    <row r="10" spans="1:7">
      <c r="D10" s="15"/>
      <c r="E10" s="16"/>
    </row>
    <row r="11" spans="1:7">
      <c r="A11" s="3" t="s">
        <v>8</v>
      </c>
      <c r="B11" s="4"/>
      <c r="C11" s="4"/>
      <c r="D11" s="33"/>
      <c r="E11" s="25"/>
      <c r="G11" t="s">
        <v>24</v>
      </c>
    </row>
    <row r="12" spans="1:7">
      <c r="A12" s="6"/>
      <c r="B12" s="4"/>
      <c r="C12" s="4" t="s">
        <v>178</v>
      </c>
      <c r="D12" s="32" t="s">
        <v>22</v>
      </c>
      <c r="E12" s="32" t="s">
        <v>25</v>
      </c>
    </row>
    <row r="13" spans="1:7">
      <c r="A13" s="20" t="s">
        <v>9</v>
      </c>
      <c r="B13" s="21" t="s">
        <v>10</v>
      </c>
      <c r="C13" s="164">
        <v>27836</v>
      </c>
      <c r="D13" s="53">
        <v>59832</v>
      </c>
      <c r="E13" s="40">
        <v>27836</v>
      </c>
      <c r="G13" s="49"/>
    </row>
    <row r="14" spans="1:7">
      <c r="A14" s="8" t="s">
        <v>11</v>
      </c>
      <c r="B14" s="9" t="s">
        <v>12</v>
      </c>
      <c r="C14" s="165">
        <v>39350</v>
      </c>
      <c r="D14" s="54">
        <v>39350</v>
      </c>
      <c r="E14" s="38">
        <v>39350</v>
      </c>
      <c r="G14" s="49"/>
    </row>
    <row r="15" spans="1:7">
      <c r="A15" s="8" t="s">
        <v>13</v>
      </c>
      <c r="B15" s="9" t="s">
        <v>14</v>
      </c>
      <c r="C15" s="165">
        <v>24500</v>
      </c>
      <c r="D15" s="54">
        <v>24500</v>
      </c>
      <c r="E15" s="55">
        <v>24500</v>
      </c>
      <c r="G15" s="50"/>
    </row>
    <row r="16" spans="1:7">
      <c r="A16" s="8" t="s">
        <v>15</v>
      </c>
      <c r="B16" s="9" t="s">
        <v>15</v>
      </c>
      <c r="C16" s="165">
        <v>31340</v>
      </c>
      <c r="D16" s="54">
        <v>31430</v>
      </c>
      <c r="E16" s="38">
        <v>31430</v>
      </c>
      <c r="G16" s="49"/>
    </row>
    <row r="17" spans="1:7">
      <c r="A17" s="8"/>
      <c r="B17" s="10" t="s">
        <v>7</v>
      </c>
      <c r="C17" s="166">
        <f>SUM(C13:C16)</f>
        <v>123026</v>
      </c>
      <c r="D17" s="56">
        <f>SUM(D13:D16)</f>
        <v>155112</v>
      </c>
      <c r="E17" s="47">
        <f>SUM(E13:E16)</f>
        <v>123116</v>
      </c>
    </row>
    <row r="18" spans="1:7">
      <c r="A18" s="11"/>
      <c r="B18" s="12"/>
      <c r="C18" s="12"/>
      <c r="D18" s="14"/>
      <c r="E18" s="14"/>
    </row>
    <row r="19" spans="1:7">
      <c r="A19" s="22"/>
      <c r="B19" s="23"/>
      <c r="C19" s="23"/>
      <c r="D19" s="24"/>
      <c r="E19" s="24"/>
    </row>
    <row r="20" spans="1:7">
      <c r="A20" s="23" t="s">
        <v>186</v>
      </c>
      <c r="B20" s="23"/>
      <c r="C20" s="23"/>
      <c r="D20" s="170"/>
      <c r="E20" s="170"/>
      <c r="G20" s="49"/>
    </row>
    <row r="21" spans="1:7">
      <c r="A21" s="6" t="s">
        <v>185</v>
      </c>
      <c r="B21" s="7" t="s">
        <v>184</v>
      </c>
      <c r="C21" s="174">
        <v>5000</v>
      </c>
      <c r="D21" s="175">
        <v>5000</v>
      </c>
      <c r="E21" s="176">
        <v>5000</v>
      </c>
    </row>
    <row r="23" spans="1:7">
      <c r="A23" s="17" t="s">
        <v>16</v>
      </c>
      <c r="B23" s="18"/>
      <c r="C23" s="18"/>
      <c r="D23" s="19"/>
      <c r="E23" s="25"/>
    </row>
    <row r="24" spans="1:7">
      <c r="A24" s="6"/>
      <c r="B24" s="4"/>
      <c r="C24" s="4" t="s">
        <v>178</v>
      </c>
      <c r="D24" s="32" t="s">
        <v>22</v>
      </c>
      <c r="E24" s="32" t="s">
        <v>25</v>
      </c>
    </row>
    <row r="25" spans="1:7">
      <c r="A25" s="20" t="s">
        <v>183</v>
      </c>
      <c r="B25" s="20" t="s">
        <v>184</v>
      </c>
      <c r="C25" s="164">
        <v>20550</v>
      </c>
      <c r="D25" s="45">
        <v>21000</v>
      </c>
      <c r="E25" s="40">
        <v>20550</v>
      </c>
      <c r="G25" s="49"/>
    </row>
    <row r="26" spans="1:7">
      <c r="A26" s="8" t="s">
        <v>17</v>
      </c>
      <c r="B26" s="8" t="s">
        <v>18</v>
      </c>
      <c r="C26" s="165">
        <v>80000</v>
      </c>
      <c r="D26" s="46">
        <v>80000</v>
      </c>
      <c r="E26" s="44">
        <v>80000</v>
      </c>
      <c r="G26" s="49"/>
    </row>
    <row r="27" spans="1:7">
      <c r="A27" s="8" t="s">
        <v>19</v>
      </c>
      <c r="B27" s="8" t="s">
        <v>18</v>
      </c>
      <c r="C27" s="165">
        <v>11193</v>
      </c>
      <c r="D27" s="46">
        <v>22234.57</v>
      </c>
      <c r="E27" s="39">
        <v>11193</v>
      </c>
      <c r="G27" s="49"/>
    </row>
    <row r="28" spans="1:7">
      <c r="A28" s="8" t="s">
        <v>20</v>
      </c>
      <c r="B28" s="8" t="s">
        <v>18</v>
      </c>
      <c r="C28" s="165">
        <v>5000</v>
      </c>
      <c r="D28" s="46">
        <v>5000</v>
      </c>
      <c r="E28" s="44">
        <v>5000</v>
      </c>
      <c r="G28" s="49"/>
    </row>
    <row r="29" spans="1:7">
      <c r="A29" s="8"/>
      <c r="B29" s="37" t="s">
        <v>7</v>
      </c>
      <c r="C29" s="167">
        <f>SUM(C25:C28)</f>
        <v>116743</v>
      </c>
      <c r="D29" s="48">
        <f>SUM(D25:D28)</f>
        <v>128234.57</v>
      </c>
      <c r="E29" s="47">
        <f>SUM(E25:E28)</f>
        <v>116743</v>
      </c>
    </row>
    <row r="30" spans="1:7">
      <c r="A30" s="11"/>
      <c r="B30" s="11"/>
      <c r="C30" s="11"/>
      <c r="D30" s="26"/>
      <c r="E30" s="26"/>
    </row>
    <row r="31" spans="1:7">
      <c r="A31" s="20"/>
      <c r="B31" s="18"/>
      <c r="C31" s="18"/>
      <c r="D31" s="28"/>
      <c r="E31" s="29"/>
    </row>
    <row r="32" spans="1:7">
      <c r="A32" s="42" t="s">
        <v>21</v>
      </c>
      <c r="B32" s="42"/>
      <c r="C32" s="43">
        <f>C8+C17+C21+C29</f>
        <v>415069</v>
      </c>
      <c r="D32" s="43">
        <f t="shared" ref="D32:E32" si="0">D8+D17+D21+D29</f>
        <v>494732.38</v>
      </c>
      <c r="E32" s="43">
        <f t="shared" si="0"/>
        <v>415159</v>
      </c>
    </row>
    <row r="33" spans="1:7">
      <c r="A33" s="11"/>
      <c r="B33" s="27"/>
      <c r="C33" s="27"/>
      <c r="D33" s="30"/>
      <c r="E33" s="31"/>
    </row>
    <row r="34" spans="1:7">
      <c r="A34" s="1" t="s">
        <v>27</v>
      </c>
    </row>
    <row r="36" spans="1:7">
      <c r="A36" s="3" t="s">
        <v>28</v>
      </c>
      <c r="B36" s="4"/>
      <c r="C36" s="4"/>
      <c r="D36" s="33"/>
      <c r="E36" s="25"/>
    </row>
    <row r="37" spans="1:7">
      <c r="A37" s="6"/>
      <c r="B37" s="4"/>
      <c r="C37" s="4" t="s">
        <v>178</v>
      </c>
      <c r="D37" s="32" t="s">
        <v>22</v>
      </c>
      <c r="E37" s="32" t="s">
        <v>25</v>
      </c>
    </row>
    <row r="38" spans="1:7">
      <c r="A38" s="20" t="s">
        <v>29</v>
      </c>
      <c r="B38" s="21" t="s">
        <v>30</v>
      </c>
      <c r="C38" s="164">
        <v>118701</v>
      </c>
      <c r="D38" s="53">
        <v>133078.24</v>
      </c>
      <c r="E38" s="40">
        <v>130000</v>
      </c>
    </row>
    <row r="39" spans="1:7">
      <c r="A39" s="8" t="s">
        <v>5</v>
      </c>
      <c r="B39" s="9" t="s">
        <v>30</v>
      </c>
      <c r="C39" s="165">
        <v>136200</v>
      </c>
      <c r="D39" s="54">
        <v>173397.74</v>
      </c>
      <c r="E39" s="38">
        <v>136200</v>
      </c>
    </row>
    <row r="40" spans="1:7">
      <c r="A40" s="8" t="s">
        <v>31</v>
      </c>
      <c r="B40" s="9" t="s">
        <v>30</v>
      </c>
      <c r="C40" s="165">
        <v>189000</v>
      </c>
      <c r="D40" s="54">
        <v>196000</v>
      </c>
      <c r="E40" s="38">
        <v>189000</v>
      </c>
    </row>
    <row r="41" spans="1:7">
      <c r="A41" s="8" t="s">
        <v>32</v>
      </c>
      <c r="B41" s="9" t="s">
        <v>33</v>
      </c>
      <c r="C41" s="165">
        <v>88357</v>
      </c>
      <c r="D41" s="54">
        <v>97300.56</v>
      </c>
      <c r="E41" s="38">
        <v>88357</v>
      </c>
    </row>
    <row r="42" spans="1:7">
      <c r="A42" s="8" t="s">
        <v>34</v>
      </c>
      <c r="B42" s="9" t="s">
        <v>35</v>
      </c>
      <c r="C42" s="165">
        <v>70000</v>
      </c>
      <c r="D42" s="54">
        <v>70000</v>
      </c>
      <c r="E42" s="46">
        <v>70000</v>
      </c>
    </row>
    <row r="43" spans="1:7">
      <c r="A43" s="11"/>
      <c r="B43" s="12" t="s">
        <v>7</v>
      </c>
      <c r="C43" s="168">
        <f>SUM(C38:C42)</f>
        <v>602258</v>
      </c>
      <c r="D43" s="57">
        <f>SUM(D38:D42)</f>
        <v>669776.54</v>
      </c>
      <c r="E43" s="58">
        <f>SUM(E38:E42)</f>
        <v>613557</v>
      </c>
    </row>
    <row r="45" spans="1:7">
      <c r="A45" s="17" t="s">
        <v>36</v>
      </c>
      <c r="B45" s="18"/>
      <c r="C45" s="18"/>
      <c r="D45" s="18"/>
      <c r="E45" s="34"/>
      <c r="G45" s="49"/>
    </row>
    <row r="46" spans="1:7">
      <c r="A46" s="35"/>
      <c r="B46" s="27"/>
      <c r="C46" s="27"/>
      <c r="D46" s="27"/>
      <c r="E46" s="36"/>
      <c r="G46" s="49"/>
    </row>
    <row r="47" spans="1:7">
      <c r="A47" s="6"/>
      <c r="B47" s="5"/>
      <c r="C47" s="4" t="s">
        <v>178</v>
      </c>
      <c r="D47" s="6" t="s">
        <v>22</v>
      </c>
      <c r="E47" s="7" t="s">
        <v>25</v>
      </c>
      <c r="G47" s="49"/>
    </row>
    <row r="48" spans="1:7">
      <c r="A48" s="8" t="s">
        <v>37</v>
      </c>
      <c r="B48" s="9" t="s">
        <v>38</v>
      </c>
      <c r="C48" s="162">
        <v>19850</v>
      </c>
      <c r="D48" s="59">
        <v>58200</v>
      </c>
      <c r="E48" s="40">
        <v>58200</v>
      </c>
      <c r="G48" s="49"/>
    </row>
    <row r="49" spans="1:7">
      <c r="A49" s="8" t="s">
        <v>39</v>
      </c>
      <c r="B49" s="9" t="s">
        <v>38</v>
      </c>
      <c r="C49" s="162">
        <v>50840</v>
      </c>
      <c r="D49" s="59">
        <v>83340</v>
      </c>
      <c r="E49" s="38">
        <v>83340</v>
      </c>
    </row>
    <row r="50" spans="1:7">
      <c r="A50" s="8" t="s">
        <v>177</v>
      </c>
      <c r="B50" s="9" t="s">
        <v>38</v>
      </c>
      <c r="C50" s="162">
        <v>111110</v>
      </c>
      <c r="D50" s="59">
        <v>111110</v>
      </c>
      <c r="E50" s="38">
        <v>111110</v>
      </c>
    </row>
    <row r="51" spans="1:7">
      <c r="A51" s="8"/>
      <c r="B51" s="10" t="s">
        <v>7</v>
      </c>
      <c r="C51" s="169">
        <f>SUM(C48:C50)</f>
        <v>181800</v>
      </c>
      <c r="D51" s="60">
        <f>SUM(D48:D50)</f>
        <v>252650</v>
      </c>
      <c r="E51" s="47">
        <f>SUM(E48:E50)</f>
        <v>252650</v>
      </c>
    </row>
    <row r="52" spans="1:7">
      <c r="A52" s="11"/>
      <c r="B52" s="26"/>
      <c r="C52" s="27"/>
      <c r="D52" s="61"/>
      <c r="E52" s="62"/>
    </row>
    <row r="53" spans="1:7">
      <c r="A53" s="20"/>
      <c r="B53" s="18"/>
      <c r="C53" s="21"/>
      <c r="D53" s="63"/>
      <c r="E53" s="64"/>
    </row>
    <row r="54" spans="1:7">
      <c r="A54" s="42" t="s">
        <v>21</v>
      </c>
      <c r="B54" s="41"/>
      <c r="C54" s="65">
        <f>C43+C51</f>
        <v>784058</v>
      </c>
      <c r="D54" s="65">
        <f>D43+D51</f>
        <v>922426.54</v>
      </c>
      <c r="E54" s="65">
        <f>E43+E51</f>
        <v>866207</v>
      </c>
    </row>
    <row r="55" spans="1:7">
      <c r="A55" s="11"/>
      <c r="B55" s="27"/>
      <c r="C55" s="26"/>
      <c r="D55" s="26"/>
      <c r="E55" s="36"/>
    </row>
    <row r="56" spans="1:7">
      <c r="A56" t="s">
        <v>179</v>
      </c>
      <c r="G56" s="49"/>
    </row>
    <row r="57" spans="1:7">
      <c r="G57" s="49"/>
    </row>
    <row r="58" spans="1:7">
      <c r="A58" s="1" t="s">
        <v>180</v>
      </c>
      <c r="G58" s="49"/>
    </row>
    <row r="60" spans="1:7">
      <c r="A60" s="6"/>
      <c r="B60" s="4"/>
      <c r="C60" s="7" t="s">
        <v>178</v>
      </c>
      <c r="D60" s="32" t="s">
        <v>22</v>
      </c>
      <c r="E60" s="32" t="s">
        <v>25</v>
      </c>
    </row>
    <row r="61" spans="1:7">
      <c r="A61" s="20" t="s">
        <v>181</v>
      </c>
      <c r="B61" s="18" t="s">
        <v>86</v>
      </c>
      <c r="C61" s="172">
        <v>32410</v>
      </c>
      <c r="D61" s="171">
        <v>50000</v>
      </c>
      <c r="E61" s="172">
        <v>50000</v>
      </c>
    </row>
    <row r="62" spans="1:7">
      <c r="A62" s="11" t="s">
        <v>182</v>
      </c>
      <c r="B62" s="27"/>
      <c r="C62" s="26"/>
      <c r="D62" s="27"/>
      <c r="E62" s="26"/>
    </row>
    <row r="63" spans="1:7">
      <c r="A63" s="20"/>
      <c r="B63" s="18"/>
      <c r="C63" s="21"/>
      <c r="D63" s="18"/>
      <c r="E63" s="21"/>
    </row>
    <row r="64" spans="1:7">
      <c r="A64" s="173" t="s">
        <v>21</v>
      </c>
      <c r="B64" s="42"/>
      <c r="C64" s="43">
        <f>SUM(C61:C63)</f>
        <v>32410</v>
      </c>
      <c r="D64" s="43">
        <f t="shared" ref="D64:E64" si="1">SUM(D61:D63)</f>
        <v>50000</v>
      </c>
      <c r="E64" s="43">
        <f t="shared" si="1"/>
        <v>50000</v>
      </c>
    </row>
    <row r="65" spans="1:5">
      <c r="A65" s="11"/>
      <c r="B65" s="27"/>
      <c r="C65" s="26"/>
      <c r="D65" s="27"/>
      <c r="E65" s="26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Produkt 1.33101</vt:lpstr>
      <vt:lpstr>1.31107 und 1.31201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2013-05-21T13:05:59Z</dcterms:modified>
</cp:coreProperties>
</file>