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8120" windowHeight="1156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Tabelle1!$A$1:$D$32</definedName>
  </definedNames>
  <calcPr calcId="145621"/>
</workbook>
</file>

<file path=xl/calcChain.xml><?xml version="1.0" encoding="utf-8"?>
<calcChain xmlns="http://schemas.openxmlformats.org/spreadsheetml/2006/main">
  <c r="C18" i="1" l="1"/>
  <c r="D26" i="1" l="1"/>
  <c r="D25" i="1"/>
  <c r="D18" i="1" l="1"/>
  <c r="D13" i="1"/>
  <c r="D15" i="1" s="1"/>
  <c r="D31" i="1" s="1"/>
  <c r="D12" i="1"/>
  <c r="D11" i="1"/>
  <c r="D10" i="1"/>
  <c r="C31" i="1"/>
  <c r="B32" i="1"/>
  <c r="B31" i="1"/>
  <c r="D28" i="1"/>
  <c r="D32" i="1" s="1"/>
  <c r="C28" i="1"/>
  <c r="C32" i="1" s="1"/>
  <c r="C15" i="1"/>
  <c r="B15" i="1"/>
</calcChain>
</file>

<file path=xl/sharedStrings.xml><?xml version="1.0" encoding="utf-8"?>
<sst xmlns="http://schemas.openxmlformats.org/spreadsheetml/2006/main" count="29" uniqueCount="27">
  <si>
    <t>Anlage 3</t>
  </si>
  <si>
    <t>Stand 30.04.2014</t>
  </si>
  <si>
    <t>Women in Jazz 2015</t>
  </si>
  <si>
    <t>Einnahmen</t>
  </si>
  <si>
    <t xml:space="preserve"> Netto </t>
  </si>
  <si>
    <t>Kartenverkauf</t>
  </si>
  <si>
    <t>Sponsoring</t>
  </si>
  <si>
    <t>Förderung durch Dritte</t>
  </si>
  <si>
    <t>Sonstige Einnahmen</t>
  </si>
  <si>
    <t>Stadt Halle</t>
  </si>
  <si>
    <t>Summe Einnahmen</t>
  </si>
  <si>
    <t>Ausgaben</t>
  </si>
  <si>
    <t>Technische Ausstattung</t>
  </si>
  <si>
    <t>Mieten</t>
  </si>
  <si>
    <t>Übernachtungen</t>
  </si>
  <si>
    <t>Versorgungskosten</t>
  </si>
  <si>
    <t>Werbung</t>
  </si>
  <si>
    <t>Versand-, Kommunikations- und sonstige Kosten</t>
  </si>
  <si>
    <t>Personal und Programmgestaltung</t>
  </si>
  <si>
    <t>Gebühren und Steuern</t>
  </si>
  <si>
    <t>Summe Ausgaben</t>
  </si>
  <si>
    <t>Flug- und Transportkosten</t>
  </si>
  <si>
    <t>2015 (Plan)</t>
  </si>
  <si>
    <t>2013 (IST)</t>
  </si>
  <si>
    <t>Programm (Künstlerhonorare)</t>
  </si>
  <si>
    <r>
      <t>2014 (</t>
    </r>
    <r>
      <rPr>
        <sz val="11"/>
        <color theme="1"/>
        <rFont val="Arial"/>
        <family val="2"/>
      </rPr>
      <t>voraussichtl.</t>
    </r>
    <r>
      <rPr>
        <b/>
        <sz val="11"/>
        <color theme="1"/>
        <rFont val="Arial"/>
        <family val="2"/>
      </rPr>
      <t xml:space="preserve"> IST)</t>
    </r>
  </si>
  <si>
    <t>Kosten- und Finanzierungsüberblick 2013 bis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</si>
</sst>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12" sqref="A12"/>
    </sheetView>
  </sheetViews>
  <sheetFormatPr baseColWidth="10" defaultRowHeight="14.25" x14ac:dyDescent="0.2"/>
  <cols>
    <col min="1" max="1" width="41.25" bestFit="1" customWidth="1"/>
    <col min="2" max="2" width="15.125" bestFit="1" customWidth="1"/>
    <col min="3" max="3" width="12.875" customWidth="1"/>
  </cols>
  <sheetData>
    <row r="1" spans="1:4" x14ac:dyDescent="0.2">
      <c r="A1" t="s">
        <v>0</v>
      </c>
    </row>
    <row r="4" spans="1:4" x14ac:dyDescent="0.2">
      <c r="B4" t="s">
        <v>1</v>
      </c>
    </row>
    <row r="5" spans="1:4" ht="15.75" x14ac:dyDescent="0.25">
      <c r="A5" s="1" t="s">
        <v>2</v>
      </c>
    </row>
    <row r="6" spans="1:4" ht="15.75" x14ac:dyDescent="0.25">
      <c r="A6" s="1" t="s">
        <v>26</v>
      </c>
    </row>
    <row r="7" spans="1:4" ht="15.75" x14ac:dyDescent="0.25">
      <c r="A7" s="1"/>
    </row>
    <row r="8" spans="1:4" ht="45" x14ac:dyDescent="0.2">
      <c r="B8" s="6" t="s">
        <v>22</v>
      </c>
      <c r="C8" s="7" t="s">
        <v>25</v>
      </c>
      <c r="D8" s="6" t="s">
        <v>23</v>
      </c>
    </row>
    <row r="9" spans="1:4" ht="15" x14ac:dyDescent="0.25">
      <c r="A9" s="3" t="s">
        <v>3</v>
      </c>
      <c r="B9" s="2" t="s">
        <v>4</v>
      </c>
    </row>
    <row r="10" spans="1:4" x14ac:dyDescent="0.2">
      <c r="A10" t="s">
        <v>5</v>
      </c>
      <c r="B10" s="4">
        <v>65000</v>
      </c>
      <c r="C10" s="4">
        <v>60717.89</v>
      </c>
      <c r="D10" s="4">
        <f>74019.01</f>
        <v>74019.009999999995</v>
      </c>
    </row>
    <row r="11" spans="1:4" x14ac:dyDescent="0.2">
      <c r="A11" t="s">
        <v>6</v>
      </c>
      <c r="B11" s="4">
        <v>65000</v>
      </c>
      <c r="C11" s="4">
        <v>47600</v>
      </c>
      <c r="D11" s="4">
        <f>55300</f>
        <v>55300</v>
      </c>
    </row>
    <row r="12" spans="1:4" x14ac:dyDescent="0.2">
      <c r="A12" t="s">
        <v>7</v>
      </c>
      <c r="B12" s="4">
        <v>17500</v>
      </c>
      <c r="C12" s="4">
        <v>29869.16</v>
      </c>
      <c r="D12" s="4">
        <f>6119.46+10000+2336.45</f>
        <v>18455.91</v>
      </c>
    </row>
    <row r="13" spans="1:4" x14ac:dyDescent="0.2">
      <c r="A13" t="s">
        <v>8</v>
      </c>
      <c r="B13" s="4">
        <v>6869.15</v>
      </c>
      <c r="C13" s="4">
        <v>3290.22</v>
      </c>
      <c r="D13" s="4">
        <f>6848.2+235.05</f>
        <v>7083.25</v>
      </c>
    </row>
    <row r="14" spans="1:4" x14ac:dyDescent="0.2">
      <c r="A14" t="s">
        <v>9</v>
      </c>
      <c r="B14" s="4">
        <v>10000</v>
      </c>
      <c r="C14" s="4">
        <v>8000</v>
      </c>
      <c r="D14" s="4">
        <v>8000</v>
      </c>
    </row>
    <row r="15" spans="1:4" ht="15" x14ac:dyDescent="0.25">
      <c r="A15" s="3" t="s">
        <v>10</v>
      </c>
      <c r="B15" s="5">
        <f>SUM(B10:B14)</f>
        <v>164369.15</v>
      </c>
      <c r="C15" s="5">
        <f>SUM(C10:C14)</f>
        <v>149477.26999999999</v>
      </c>
      <c r="D15" s="5">
        <f>SUM(D10:D14)</f>
        <v>162858.16999999998</v>
      </c>
    </row>
    <row r="16" spans="1:4" ht="26.25" customHeight="1" x14ac:dyDescent="0.2">
      <c r="B16" s="4"/>
    </row>
    <row r="17" spans="1:4" ht="15" x14ac:dyDescent="0.25">
      <c r="A17" s="3" t="s">
        <v>11</v>
      </c>
      <c r="B17" s="4"/>
    </row>
    <row r="18" spans="1:4" x14ac:dyDescent="0.2">
      <c r="A18" t="s">
        <v>24</v>
      </c>
      <c r="B18" s="4">
        <v>54500</v>
      </c>
      <c r="C18" s="4">
        <f>4518.23+41962.5</f>
        <v>46480.729999999996</v>
      </c>
      <c r="D18" s="4">
        <f>1615+52150</f>
        <v>53765</v>
      </c>
    </row>
    <row r="19" spans="1:4" x14ac:dyDescent="0.2">
      <c r="A19" t="s">
        <v>12</v>
      </c>
      <c r="B19" s="4">
        <v>18500</v>
      </c>
      <c r="C19" s="4">
        <v>18880</v>
      </c>
      <c r="D19" s="4">
        <v>16550</v>
      </c>
    </row>
    <row r="20" spans="1:4" x14ac:dyDescent="0.2">
      <c r="A20" t="s">
        <v>21</v>
      </c>
      <c r="B20" s="4">
        <v>10100</v>
      </c>
      <c r="C20" s="4">
        <v>8924.56</v>
      </c>
      <c r="D20" s="4"/>
    </row>
    <row r="21" spans="1:4" x14ac:dyDescent="0.2">
      <c r="A21" t="s">
        <v>13</v>
      </c>
      <c r="B21" s="4">
        <v>11500</v>
      </c>
      <c r="C21" s="4">
        <v>8542.5</v>
      </c>
      <c r="D21" s="4">
        <v>6602.52</v>
      </c>
    </row>
    <row r="22" spans="1:4" x14ac:dyDescent="0.2">
      <c r="A22" t="s">
        <v>14</v>
      </c>
      <c r="B22" s="4">
        <v>2800</v>
      </c>
      <c r="C22" s="4">
        <v>5834.56</v>
      </c>
      <c r="D22" s="4">
        <v>4024.83</v>
      </c>
    </row>
    <row r="23" spans="1:4" x14ac:dyDescent="0.2">
      <c r="A23" t="s">
        <v>15</v>
      </c>
      <c r="B23" s="4">
        <v>2500</v>
      </c>
      <c r="C23" s="4">
        <v>1637.34</v>
      </c>
      <c r="D23" s="4">
        <v>1441.77</v>
      </c>
    </row>
    <row r="24" spans="1:4" x14ac:dyDescent="0.2">
      <c r="A24" t="s">
        <v>16</v>
      </c>
      <c r="B24" s="4">
        <v>21600</v>
      </c>
      <c r="C24" s="4">
        <v>22260.98</v>
      </c>
      <c r="D24" s="4">
        <v>34811.360000000001</v>
      </c>
    </row>
    <row r="25" spans="1:4" x14ac:dyDescent="0.2">
      <c r="A25" t="s">
        <v>17</v>
      </c>
      <c r="B25" s="4">
        <v>3050</v>
      </c>
      <c r="C25" s="4">
        <v>1970.53</v>
      </c>
      <c r="D25" s="4">
        <f>20045.43+50+54.63+2010.7</f>
        <v>22160.760000000002</v>
      </c>
    </row>
    <row r="26" spans="1:4" x14ac:dyDescent="0.2">
      <c r="A26" t="s">
        <v>18</v>
      </c>
      <c r="B26" s="4">
        <v>23550</v>
      </c>
      <c r="C26" s="4">
        <v>21532.44</v>
      </c>
      <c r="D26" s="4">
        <f>6800+5000+462.69</f>
        <v>12262.69</v>
      </c>
    </row>
    <row r="27" spans="1:4" x14ac:dyDescent="0.2">
      <c r="A27" t="s">
        <v>19</v>
      </c>
      <c r="B27" s="4">
        <v>16269</v>
      </c>
      <c r="C27" s="4">
        <v>14095.98</v>
      </c>
      <c r="D27" s="4">
        <v>11935.46</v>
      </c>
    </row>
    <row r="28" spans="1:4" ht="15" x14ac:dyDescent="0.25">
      <c r="A28" s="3" t="s">
        <v>20</v>
      </c>
      <c r="B28" s="5">
        <v>164369</v>
      </c>
      <c r="C28" s="5">
        <f>SUM(C18:C27)</f>
        <v>150159.62</v>
      </c>
      <c r="D28" s="5">
        <f>SUM(D18:D27)</f>
        <v>163554.39000000001</v>
      </c>
    </row>
    <row r="29" spans="1:4" x14ac:dyDescent="0.2">
      <c r="B29" s="4"/>
    </row>
    <row r="30" spans="1:4" x14ac:dyDescent="0.2">
      <c r="B30" s="4"/>
    </row>
    <row r="31" spans="1:4" ht="15" x14ac:dyDescent="0.25">
      <c r="A31" s="3" t="s">
        <v>10</v>
      </c>
      <c r="B31" s="5">
        <f>B15</f>
        <v>164369.15</v>
      </c>
      <c r="C31" s="5">
        <f t="shared" ref="C31:D31" si="0">C15</f>
        <v>149477.26999999999</v>
      </c>
      <c r="D31" s="5">
        <f t="shared" si="0"/>
        <v>162858.16999999998</v>
      </c>
    </row>
    <row r="32" spans="1:4" ht="15" x14ac:dyDescent="0.25">
      <c r="A32" s="3" t="s">
        <v>20</v>
      </c>
      <c r="B32" s="5">
        <f>B28</f>
        <v>164369</v>
      </c>
      <c r="C32" s="5">
        <f t="shared" ref="C32:D32" si="1">C28</f>
        <v>150159.62</v>
      </c>
      <c r="D32" s="5">
        <f t="shared" si="1"/>
        <v>163554.39000000001</v>
      </c>
    </row>
    <row r="35" spans="4:4" x14ac:dyDescent="0.2">
      <c r="D35" s="4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Schmitz, Jutta</dc:creator>
  <cp:lastModifiedBy>Schmitz, Jutta</cp:lastModifiedBy>
  <cp:lastPrinted>2014-05-21T08:41:32Z</cp:lastPrinted>
  <dcterms:created xsi:type="dcterms:W3CDTF">2014-04-30T09:52:05Z</dcterms:created>
  <dcterms:modified xsi:type="dcterms:W3CDTF">2014-05-21T08:51:13Z</dcterms:modified>
</cp:coreProperties>
</file>