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15480" windowHeight="11640"/>
  </bookViews>
  <sheets>
    <sheet name="Organisation" sheetId="1" r:id="rId1"/>
    <sheet name="Tabelle3" sheetId="3" r:id="rId2"/>
  </sheets>
  <calcPr calcId="125725"/>
</workbook>
</file>

<file path=xl/calcChain.xml><?xml version="1.0" encoding="utf-8"?>
<calcChain xmlns="http://schemas.openxmlformats.org/spreadsheetml/2006/main">
  <c r="I202" i="1"/>
  <c r="I201"/>
  <c r="I217" s="1"/>
  <c r="I219" s="1"/>
  <c r="I216"/>
  <c r="I212"/>
  <c r="I203"/>
  <c r="I204"/>
  <c r="I205"/>
  <c r="I206"/>
  <c r="I207"/>
  <c r="I208"/>
  <c r="I209"/>
  <c r="I210"/>
  <c r="I211"/>
  <c r="I213"/>
  <c r="I214"/>
  <c r="I215"/>
  <c r="I194"/>
  <c r="I158"/>
  <c r="I128"/>
  <c r="I121"/>
  <c r="I108"/>
  <c r="I97"/>
  <c r="I89"/>
  <c r="I81"/>
  <c r="I72"/>
  <c r="I55"/>
  <c r="I47"/>
  <c r="I36"/>
  <c r="I30"/>
  <c r="I16"/>
</calcChain>
</file>

<file path=xl/sharedStrings.xml><?xml version="1.0" encoding="utf-8"?>
<sst xmlns="http://schemas.openxmlformats.org/spreadsheetml/2006/main" count="541" uniqueCount="214">
  <si>
    <t>Einsatzzeit</t>
  </si>
  <si>
    <t>von</t>
  </si>
  <si>
    <t>bis</t>
  </si>
  <si>
    <t>Einsatzaufgabe</t>
  </si>
  <si>
    <t>Anzahl der Kräfte</t>
  </si>
  <si>
    <t>Maschinen, Geräte, sonstiges</t>
  </si>
  <si>
    <t>Einsatz-datum</t>
  </si>
  <si>
    <t>eingesetzte Fahrzeuge</t>
  </si>
  <si>
    <t>Gesamtaufstellung</t>
  </si>
  <si>
    <t>gesamt</t>
  </si>
  <si>
    <t>Kosten</t>
  </si>
  <si>
    <t>FF Kanena</t>
  </si>
  <si>
    <t>10.01.</t>
  </si>
  <si>
    <t>Gerätehausbereitschaft</t>
  </si>
  <si>
    <t>TSF-W</t>
  </si>
  <si>
    <t>MTF</t>
  </si>
  <si>
    <t>12.01.</t>
  </si>
  <si>
    <t>Befüllung Sandsäcke</t>
  </si>
  <si>
    <t>16.01.</t>
  </si>
  <si>
    <t>Austeilung Verpflegung</t>
  </si>
  <si>
    <t>Sandsackverbau</t>
  </si>
  <si>
    <t>Sandsackverbau Eislebender Chaussee B80</t>
  </si>
  <si>
    <t>FF Passendorf</t>
  </si>
  <si>
    <t>09.01.</t>
  </si>
  <si>
    <t>TSF-W, MTF</t>
  </si>
  <si>
    <t>LF, MTF</t>
  </si>
  <si>
    <t>Stromerzeuger, Scheinwerfer</t>
  </si>
  <si>
    <t>11.01.</t>
  </si>
  <si>
    <t xml:space="preserve">LF  </t>
  </si>
  <si>
    <t>LF</t>
  </si>
  <si>
    <t>Sandsackverbau MMZ</t>
  </si>
  <si>
    <t>13.01.</t>
  </si>
  <si>
    <t>Sandsackverbau Passendorfer Damm</t>
  </si>
  <si>
    <t>Sicherung Hafenstr.</t>
  </si>
  <si>
    <t>17.01.</t>
  </si>
  <si>
    <t>FF Büschdorf</t>
  </si>
  <si>
    <t>LF, Boot, ELW 2</t>
  </si>
  <si>
    <t>ELW 2</t>
  </si>
  <si>
    <t>LF, TSF-W, ELW 2</t>
  </si>
  <si>
    <t>Befüllung Sandsäcke, Sandsackverbau Eissporthalle, Gut Gimritz</t>
  </si>
  <si>
    <t>FF Trotha</t>
  </si>
  <si>
    <t>Sandsackverbau und Abpumpen</t>
  </si>
  <si>
    <t>Wasserauffüllung Kessel</t>
  </si>
  <si>
    <t>LF, MTF, Boot</t>
  </si>
  <si>
    <t>6 B-Schläuche</t>
  </si>
  <si>
    <t>FF Dölau</t>
  </si>
  <si>
    <t>Tauchpumpe</t>
  </si>
  <si>
    <t>Sicherung Trafo Eissporthalle</t>
  </si>
  <si>
    <t>Tauchpuumpe, Beleuchtung, Generator</t>
  </si>
  <si>
    <t>14.01.</t>
  </si>
  <si>
    <t>Befüllung von Sandsäcken</t>
  </si>
  <si>
    <t>TLF, TSF-W</t>
  </si>
  <si>
    <t>Beleuchtung, Generator</t>
  </si>
  <si>
    <t xml:space="preserve">TLF  </t>
  </si>
  <si>
    <t>FF Lettin</t>
  </si>
  <si>
    <t>Bereitschaft und Einsätze</t>
  </si>
  <si>
    <t>Fahrdienst</t>
  </si>
  <si>
    <t>Sicherung Eissporthalle</t>
  </si>
  <si>
    <t>15.01.</t>
  </si>
  <si>
    <t>18.01.</t>
  </si>
  <si>
    <t>TS 8, TS 24, SEA</t>
  </si>
  <si>
    <t>FF Diemitz</t>
  </si>
  <si>
    <t>Abpumpen Eissporthalle Trafostation</t>
  </si>
  <si>
    <t xml:space="preserve">LF, TSF-W </t>
  </si>
  <si>
    <t>LF, TSF-W</t>
  </si>
  <si>
    <t>2x Tauchpumpen</t>
  </si>
  <si>
    <t>Brunnengalerie Neustadt</t>
  </si>
  <si>
    <t>FF Neustadt</t>
  </si>
  <si>
    <t>TS 8, Tauchpumpe</t>
  </si>
  <si>
    <t>Gerätehausbereitschaft, Gimritzer Damm</t>
  </si>
  <si>
    <t>Sandsackverbau B80</t>
  </si>
  <si>
    <t>Beleuchtung</t>
  </si>
  <si>
    <t>Gerätebereitschaft</t>
  </si>
  <si>
    <t>FF Nietleben</t>
  </si>
  <si>
    <t xml:space="preserve">Sandsackverbau Gimritzer Damm </t>
  </si>
  <si>
    <t>FF Reideburg</t>
  </si>
  <si>
    <t>Gerätebereitschaft, Besetzung HW</t>
  </si>
  <si>
    <t>HLF</t>
  </si>
  <si>
    <t>Sandsackverbau Gimritzer Damm</t>
  </si>
  <si>
    <t>Stromerzeuger</t>
  </si>
  <si>
    <t>Aufstellen von Stromerzeuger</t>
  </si>
  <si>
    <t>FF Ammendorf</t>
  </si>
  <si>
    <t>Brückenkontrolle</t>
  </si>
  <si>
    <t>MTW</t>
  </si>
  <si>
    <t>Besetzung des Bootes</t>
  </si>
  <si>
    <t>Sansäcke transportieren</t>
  </si>
  <si>
    <t>TLF</t>
  </si>
  <si>
    <t>HLF, MTW, TLF</t>
  </si>
  <si>
    <t>HLF, MTW</t>
  </si>
  <si>
    <t>DRK</t>
  </si>
  <si>
    <t>Evakuierung Ankerstr. Beamtmungspatienten</t>
  </si>
  <si>
    <t>RTW</t>
  </si>
  <si>
    <t>Sicherungsfahrt Gut Gimritz</t>
  </si>
  <si>
    <t>GW, Boot+Trailer</t>
  </si>
  <si>
    <t>Sicherungsfahrt Talstr., Riveufer, Fährstr.</t>
  </si>
  <si>
    <t>11.01.-18.01.</t>
  </si>
  <si>
    <t>2x LKW 2x KEF, 2x Feldkochherd</t>
  </si>
  <si>
    <t>1x Anhänger</t>
  </si>
  <si>
    <t>DLRG</t>
  </si>
  <si>
    <t>Einsatzbereitschaft</t>
  </si>
  <si>
    <t>Sachgüterbergung HL Peißnitz/ Gut Gimritz</t>
  </si>
  <si>
    <t>LKW, KEF, Boot</t>
  </si>
  <si>
    <t>LKW, 4x KEF, Boot</t>
  </si>
  <si>
    <t>LKW, KEF, 2x Boot</t>
  </si>
  <si>
    <t>Planena Erkundung+Aufklärung</t>
  </si>
  <si>
    <t>KEF</t>
  </si>
  <si>
    <t>3x KEF</t>
  </si>
  <si>
    <t>Transfer Pflegepersonal + Bewohner Gut Gimritz</t>
  </si>
  <si>
    <t xml:space="preserve">LKW, KEF  </t>
  </si>
  <si>
    <t>Transfer Bewohner Gut Gimritz</t>
  </si>
  <si>
    <t>3 x KEF</t>
  </si>
  <si>
    <t>SEA Alarmierung</t>
  </si>
  <si>
    <t>LKW</t>
  </si>
  <si>
    <t>Sandsackverbau Senke Peißnitz</t>
  </si>
  <si>
    <t>Lagererkundung Gut Gimritz</t>
  </si>
  <si>
    <t>Deichberater</t>
  </si>
  <si>
    <t>Deichberater Passendorf</t>
  </si>
  <si>
    <t>Deichberater SAE</t>
  </si>
  <si>
    <t>Transfer, Bekleidung Deichberater SAE</t>
  </si>
  <si>
    <t>Watthose, Funk, Licht</t>
  </si>
  <si>
    <t>Pavillion, 4 Zeltgarnituren</t>
  </si>
  <si>
    <t>Erkundung Gut Gimritz</t>
  </si>
  <si>
    <t>LKW, Boot</t>
  </si>
  <si>
    <t>Erkundung Planena</t>
  </si>
  <si>
    <t>BF</t>
  </si>
  <si>
    <t>Dammsicherung Eislebener Chaussee</t>
  </si>
  <si>
    <t>HLF, KEF</t>
  </si>
  <si>
    <t>20.01.</t>
  </si>
  <si>
    <t>Kontrollfahrt Rennbahn</t>
  </si>
  <si>
    <t>GW-W, KEF</t>
  </si>
  <si>
    <t>ELW</t>
  </si>
  <si>
    <t>WLF</t>
  </si>
  <si>
    <t>2x HLF</t>
  </si>
  <si>
    <t>2x ELW</t>
  </si>
  <si>
    <t>HLF, GW-N</t>
  </si>
  <si>
    <t>Befüllung Sandsäcke Hubertusplatz</t>
  </si>
  <si>
    <t>Brachwitzer Straße 
Wasser läuft in Haus, ohne Strom</t>
  </si>
  <si>
    <t>Eislebener Chaussee
Transport Umweltamt</t>
  </si>
  <si>
    <t>Verladung/ Transport Sandsäcke zu Gimritzer D.</t>
  </si>
  <si>
    <t>Brunnenausfall Gimritzer D.</t>
  </si>
  <si>
    <t>Kontrolle Sandsackverbau MMZ, Kontrolle Tiefgarage Salzgrafenplatz</t>
  </si>
  <si>
    <t>Ablösung Einsatzkräfte Pumpengalerie Gimritzer D.
längerer Aufenthalt aus org.Gründen</t>
  </si>
  <si>
    <t>HLF, WLF-L</t>
  </si>
  <si>
    <t>ELW, HLF, WLF-L</t>
  </si>
  <si>
    <t>Deichkontrolle und -prüfung Halle-Neustadt</t>
  </si>
  <si>
    <t>19.01.</t>
  </si>
  <si>
    <t>Tragehilfe, da durch Hochwasser nicht mit Rollstuhl über Grundstück</t>
  </si>
  <si>
    <t>Tragehilfe, da durch Hochwasser nicht mit Rollstuhl über Grundstück - in umgekehrter Richtung</t>
  </si>
  <si>
    <t>HLF, ELW, GW-N</t>
  </si>
  <si>
    <t>Rückbau u. Transport Lenzpumpen/Schlauchmat. von Eissporthalle</t>
  </si>
  <si>
    <t>Lageerkundung Pfälzer Str.</t>
  </si>
  <si>
    <t>auf Anforderung Sandsäcke entladen u. übergeben 
Wilhelm-Grothe Str.</t>
  </si>
  <si>
    <t>Tragehilfe, da durch Hochwasser nicht mit Rollstuhl zum PKW</t>
  </si>
  <si>
    <t xml:space="preserve">Sandsackrückbau an oberen Halle-Saale-Schleife </t>
  </si>
  <si>
    <t>Tragehilfe, da durch Hochwasser nicht mit Rollstuhl vom PKW in Wohnhaus</t>
  </si>
  <si>
    <t>Abladung Sandsäcke auf
zentralen Platz in Planena</t>
  </si>
  <si>
    <t>WLF-L, 2x HLF, 
RTB</t>
  </si>
  <si>
    <t>An der Kiesgrube
Instellungbringen vorhandener Tauchpumpen, Insicherheitbringen Möbel</t>
  </si>
  <si>
    <t>WLF-L, MTF</t>
  </si>
  <si>
    <t>3x HLF, 4x GW-N, 3x ELW</t>
  </si>
  <si>
    <t>Kontrolle sich lösendes Ausflugsschiff am Riveufer, währenddessen Sichtung Schlauchboot mit 4 Insassen Talstraße</t>
  </si>
  <si>
    <t>Gesamt</t>
  </si>
  <si>
    <t>Gut Gimritz, Sandsackverbau Pflegeheim</t>
  </si>
  <si>
    <t>Betreuung der Schließung Kita Gut Gimritz</t>
  </si>
  <si>
    <t>Evakuierung der Bevölkerung Gut Gimritz</t>
  </si>
  <si>
    <t>Bereitschaft GH/HW</t>
  </si>
  <si>
    <t>Bereitschaft GH, Versorgung Einsatzkräfte</t>
  </si>
  <si>
    <t>Abschaltung Peißnitz-Bühne, Betreuung der Schließung Kita Gut Gimritz</t>
  </si>
  <si>
    <t>Evakuierung Pflegeheim &amp; Bevölkerung Gut Gimritz, Besetzung ELSA</t>
  </si>
  <si>
    <t>Evakuierung Einwohner Gut Gimritz</t>
  </si>
  <si>
    <t>Sandsackverbau Gimritzer Damm, Versorgung Einsatzkräfte</t>
  </si>
  <si>
    <t>Evakuierung Pflegeheim &amp; Bevölkerung Gut Gimritz</t>
  </si>
  <si>
    <t>Versorgung Einsatzkräfte</t>
  </si>
  <si>
    <t>Versorgung Einsatzkräfte 24 Std.</t>
  </si>
  <si>
    <t>Einsatzbereitschaft Südwache</t>
  </si>
  <si>
    <t>SEG Evakuierung Bevölkerung &amp; Pflegeheim Gut Gimritz</t>
  </si>
  <si>
    <t>Zeltaufbau Sandsackbefüllung Hubertusplatz</t>
  </si>
  <si>
    <t>Gimritzer Damm, Pumpbereitschaft</t>
  </si>
  <si>
    <t>Äußere Hordorfer Straße, Sandsäcke aufladen</t>
  </si>
  <si>
    <t>Mansfelder Straße Reparatur Sandsackverbau</t>
  </si>
  <si>
    <t>Grundwassereinbruch
Saalecenter, Sperrung der Tiefgarage</t>
  </si>
  <si>
    <t xml:space="preserve">Grundwassereinbruch Behörde für Stasiunterlagen, Information an Veranwortlichen </t>
  </si>
  <si>
    <t>Eislebener Chaussee, Sandsackverbau</t>
  </si>
  <si>
    <t>austretendes Wasser Fußwegbereich Brunnengalerie, Kontrolle bis Tiefbauamt kommt</t>
  </si>
  <si>
    <t>Grundwassereinbruch Keller Brachwitzer Str., Kontrolle</t>
  </si>
  <si>
    <t>THW</t>
  </si>
  <si>
    <t>Gesamtkosten der Einsätze</t>
  </si>
  <si>
    <t>Stadtwirtschaft</t>
  </si>
  <si>
    <t>Grünflächenamt</t>
  </si>
  <si>
    <t>Beteiligte Fachämter</t>
  </si>
  <si>
    <t>Umweltamt</t>
  </si>
  <si>
    <t>Straßen- und Tiefbauamt</t>
  </si>
  <si>
    <t>Liegenschaftsamt</t>
  </si>
  <si>
    <t>ZGM</t>
  </si>
  <si>
    <t>Schulverwaltungsamt</t>
  </si>
  <si>
    <t>Gesundheitsamt</t>
  </si>
  <si>
    <t>Stadtvermessungsamt</t>
  </si>
  <si>
    <t>Personalamt</t>
  </si>
  <si>
    <t>Sozialamt</t>
  </si>
  <si>
    <t>Ordnungsamt</t>
  </si>
  <si>
    <t>Amt für Bauordnung und Denkmalschutz</t>
  </si>
  <si>
    <t>Amt für Bürgerservice</t>
  </si>
  <si>
    <t>Deichbegehung</t>
  </si>
  <si>
    <t>2x KEF</t>
  </si>
  <si>
    <t>Büro OB, Pressestelle</t>
  </si>
  <si>
    <t>Bürgertelefon</t>
  </si>
  <si>
    <t>Sandsackbefüllung</t>
  </si>
  <si>
    <t>Fachberater</t>
  </si>
  <si>
    <t>Pressearbeit</t>
  </si>
  <si>
    <t>Stabstätigkeit, Bürgertelefon</t>
  </si>
  <si>
    <t>Stab (Amt 37/ Dez. III)</t>
  </si>
  <si>
    <t>16.01.-22.01.</t>
  </si>
  <si>
    <t>Sandsackbefüllung 14.01.-15.01.</t>
  </si>
  <si>
    <t>Sandsackbefüllung 16.01.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</si>
</sst>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b/>
      <u/>
      <sz val="11"/>
      <color indexed="8"/>
      <name val="Arial"/>
      <family val="2"/>
    </font>
    <font>
      <b/>
      <sz val="11"/>
      <color indexed="8"/>
      <name val="Arial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2" fillId="0" borderId="0" xfId="0" applyFont="1"/>
    <xf numFmtId="0" fontId="1" fillId="0" borderId="1" xfId="0" applyFont="1" applyBorder="1" applyAlignment="1">
      <alignment horizontal="center" wrapText="1"/>
    </xf>
    <xf numFmtId="20" fontId="1" fillId="0" borderId="1" xfId="0" applyNumberFormat="1" applyFont="1" applyBorder="1"/>
    <xf numFmtId="0" fontId="1" fillId="0" borderId="0" xfId="0" applyFont="1" applyAlignment="1">
      <alignment wrapText="1"/>
    </xf>
    <xf numFmtId="16" fontId="1" fillId="0" borderId="1" xfId="0" applyNumberFormat="1" applyFont="1" applyBorder="1"/>
    <xf numFmtId="20" fontId="1" fillId="0" borderId="1" xfId="0" applyNumberFormat="1" applyFont="1" applyBorder="1" applyAlignment="1">
      <alignment wrapText="1"/>
    </xf>
    <xf numFmtId="46" fontId="1" fillId="0" borderId="1" xfId="0" applyNumberFormat="1" applyFont="1" applyBorder="1"/>
    <xf numFmtId="0" fontId="1" fillId="0" borderId="0" xfId="0" applyFont="1" applyBorder="1"/>
    <xf numFmtId="4" fontId="1" fillId="0" borderId="1" xfId="0" applyNumberFormat="1" applyFont="1" applyBorder="1"/>
    <xf numFmtId="4" fontId="3" fillId="0" borderId="1" xfId="0" applyNumberFormat="1" applyFont="1" applyBorder="1" applyAlignment="1"/>
    <xf numFmtId="0" fontId="1" fillId="0" borderId="1" xfId="0" applyNumberFormat="1" applyFont="1" applyBorder="1"/>
    <xf numFmtId="4" fontId="3" fillId="0" borderId="1" xfId="0" applyNumberFormat="1" applyFont="1" applyBorder="1"/>
    <xf numFmtId="0" fontId="1" fillId="0" borderId="3" xfId="0" applyFont="1" applyBorder="1"/>
    <xf numFmtId="20" fontId="1" fillId="0" borderId="4" xfId="0" applyNumberFormat="1" applyFont="1" applyBorder="1"/>
    <xf numFmtId="0" fontId="1" fillId="0" borderId="4" xfId="0" applyFont="1" applyBorder="1"/>
    <xf numFmtId="0" fontId="1" fillId="0" borderId="4" xfId="0" applyFont="1" applyBorder="1" applyAlignment="1">
      <alignment wrapText="1"/>
    </xf>
    <xf numFmtId="4" fontId="1" fillId="0" borderId="0" xfId="0" applyNumberFormat="1" applyFont="1"/>
    <xf numFmtId="4" fontId="3" fillId="0" borderId="0" xfId="0" applyNumberFormat="1" applyFont="1"/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3" fillId="0" borderId="0" xfId="0" applyFont="1" applyAlignment="1">
      <alignment horizontal="right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40"/>
  <sheetViews>
    <sheetView tabSelected="1" view="pageLayout" topLeftCell="B1" zoomScaleNormal="100" workbookViewId="0">
      <selection activeCell="E1" sqref="E1"/>
    </sheetView>
  </sheetViews>
  <sheetFormatPr baseColWidth="10" defaultRowHeight="14.25"/>
  <cols>
    <col min="1" max="1" width="8" style="1" customWidth="1"/>
    <col min="2" max="2" width="8.140625" style="1" customWidth="1"/>
    <col min="3" max="4" width="8.7109375" style="1" customWidth="1"/>
    <col min="5" max="5" width="27.42578125" style="1" customWidth="1"/>
    <col min="6" max="6" width="8.140625" style="1" customWidth="1"/>
    <col min="7" max="7" width="19.28515625" style="1" bestFit="1" customWidth="1"/>
    <col min="8" max="8" width="29" style="1" bestFit="1" customWidth="1"/>
    <col min="9" max="9" width="13" style="1" bestFit="1" customWidth="1"/>
    <col min="10" max="10" width="47.28515625" style="1" bestFit="1" customWidth="1"/>
    <col min="11" max="11" width="13.85546875" style="1" bestFit="1" customWidth="1"/>
    <col min="12" max="12" width="16.7109375" style="1" bestFit="1" customWidth="1"/>
    <col min="13" max="16384" width="11.42578125" style="1"/>
  </cols>
  <sheetData>
    <row r="1" spans="1:9" ht="15">
      <c r="A1" s="6" t="s">
        <v>8</v>
      </c>
    </row>
    <row r="3" spans="1:9" ht="57" customHeight="1">
      <c r="A3" s="2" t="s">
        <v>6</v>
      </c>
      <c r="B3" s="35" t="s">
        <v>0</v>
      </c>
      <c r="C3" s="35"/>
      <c r="D3" s="4" t="s">
        <v>9</v>
      </c>
      <c r="E3" s="3" t="s">
        <v>3</v>
      </c>
      <c r="F3" s="2" t="s">
        <v>4</v>
      </c>
      <c r="G3" s="7" t="s">
        <v>7</v>
      </c>
      <c r="H3" s="3"/>
      <c r="I3" s="3" t="s">
        <v>10</v>
      </c>
    </row>
    <row r="4" spans="1:9">
      <c r="A4" s="3"/>
      <c r="B4" s="4" t="s">
        <v>1</v>
      </c>
      <c r="C4" s="4" t="s">
        <v>2</v>
      </c>
      <c r="D4" s="4"/>
      <c r="E4" s="3"/>
      <c r="F4" s="3"/>
      <c r="G4" s="3"/>
      <c r="H4" s="3" t="s">
        <v>5</v>
      </c>
      <c r="I4" s="3"/>
    </row>
    <row r="5" spans="1:9" ht="15">
      <c r="A5" s="31" t="s">
        <v>11</v>
      </c>
      <c r="B5" s="31"/>
      <c r="C5" s="31"/>
      <c r="D5" s="31"/>
      <c r="E5" s="31"/>
      <c r="F5" s="31"/>
      <c r="G5" s="31"/>
      <c r="H5" s="31"/>
      <c r="I5" s="15"/>
    </row>
    <row r="6" spans="1:9">
      <c r="A6" s="3" t="s">
        <v>12</v>
      </c>
      <c r="B6" s="8">
        <v>0.4375</v>
      </c>
      <c r="C6" s="8">
        <v>0.55208333333333337</v>
      </c>
      <c r="D6" s="3">
        <v>2.75</v>
      </c>
      <c r="E6" s="2" t="s">
        <v>13</v>
      </c>
      <c r="F6" s="3">
        <v>10</v>
      </c>
      <c r="G6" s="3"/>
      <c r="H6" s="3"/>
      <c r="I6" s="14">
        <v>1290</v>
      </c>
    </row>
    <row r="7" spans="1:9" ht="42.75">
      <c r="A7" s="3" t="s">
        <v>12</v>
      </c>
      <c r="B7" s="8">
        <v>0.55208333333333337</v>
      </c>
      <c r="C7" s="8">
        <v>0.66666666666666663</v>
      </c>
      <c r="D7" s="3">
        <v>2.75</v>
      </c>
      <c r="E7" s="2" t="s">
        <v>162</v>
      </c>
      <c r="F7" s="3">
        <v>10</v>
      </c>
      <c r="G7" s="3" t="s">
        <v>24</v>
      </c>
      <c r="H7" s="3"/>
      <c r="I7" s="14">
        <v>2508</v>
      </c>
    </row>
    <row r="8" spans="1:9">
      <c r="A8" s="3" t="s">
        <v>12</v>
      </c>
      <c r="B8" s="8">
        <v>0.66666666666666663</v>
      </c>
      <c r="C8" s="8">
        <v>0.75</v>
      </c>
      <c r="D8" s="3">
        <v>2</v>
      </c>
      <c r="E8" s="2" t="s">
        <v>72</v>
      </c>
      <c r="F8" s="3">
        <v>10</v>
      </c>
      <c r="G8" s="3"/>
      <c r="H8" s="3"/>
      <c r="I8" s="14">
        <v>860</v>
      </c>
    </row>
    <row r="9" spans="1:9">
      <c r="A9" s="3" t="s">
        <v>16</v>
      </c>
      <c r="B9" s="8">
        <v>0.44791666666666669</v>
      </c>
      <c r="C9" s="8">
        <v>0.6875</v>
      </c>
      <c r="D9" s="3">
        <v>5.75</v>
      </c>
      <c r="E9" s="2" t="s">
        <v>17</v>
      </c>
      <c r="F9" s="3">
        <v>8</v>
      </c>
      <c r="G9" s="3" t="s">
        <v>24</v>
      </c>
      <c r="H9" s="3"/>
      <c r="I9" s="14">
        <v>3096</v>
      </c>
    </row>
    <row r="10" spans="1:9">
      <c r="A10" s="3" t="s">
        <v>18</v>
      </c>
      <c r="B10" s="8">
        <v>0.15625</v>
      </c>
      <c r="C10" s="8">
        <v>0.97916666666666663</v>
      </c>
      <c r="D10" s="3">
        <v>19.75</v>
      </c>
      <c r="E10" s="2" t="s">
        <v>13</v>
      </c>
      <c r="F10" s="3">
        <v>18</v>
      </c>
      <c r="G10" s="3"/>
      <c r="H10" s="3"/>
      <c r="I10" s="14">
        <v>15480</v>
      </c>
    </row>
    <row r="11" spans="1:9">
      <c r="A11" s="10" t="s">
        <v>18</v>
      </c>
      <c r="B11" s="8">
        <v>0.25</v>
      </c>
      <c r="C11" s="8">
        <v>0.4375</v>
      </c>
      <c r="D11" s="3">
        <v>4.5</v>
      </c>
      <c r="E11" s="2" t="s">
        <v>17</v>
      </c>
      <c r="F11" s="3"/>
      <c r="G11" s="3" t="s">
        <v>14</v>
      </c>
      <c r="H11" s="3"/>
      <c r="I11" s="14">
        <v>117</v>
      </c>
    </row>
    <row r="12" spans="1:9">
      <c r="A12" s="3" t="s">
        <v>18</v>
      </c>
      <c r="B12" s="8">
        <v>0.27083333333333331</v>
      </c>
      <c r="C12" s="8">
        <v>0.375</v>
      </c>
      <c r="D12" s="3">
        <v>2.5</v>
      </c>
      <c r="E12" s="2" t="s">
        <v>19</v>
      </c>
      <c r="F12" s="3"/>
      <c r="G12" s="3" t="s">
        <v>15</v>
      </c>
      <c r="H12" s="3"/>
      <c r="I12" s="14">
        <v>365</v>
      </c>
    </row>
    <row r="13" spans="1:9">
      <c r="A13" s="3" t="s">
        <v>18</v>
      </c>
      <c r="B13" s="8">
        <v>0.47916666666666669</v>
      </c>
      <c r="C13" s="8">
        <v>0.58333333333333337</v>
      </c>
      <c r="D13" s="3">
        <v>2.5</v>
      </c>
      <c r="E13" s="2" t="s">
        <v>19</v>
      </c>
      <c r="F13" s="3"/>
      <c r="G13" s="3" t="s">
        <v>15</v>
      </c>
      <c r="H13" s="3"/>
      <c r="I13" s="14">
        <v>365</v>
      </c>
    </row>
    <row r="14" spans="1:9" ht="28.5">
      <c r="A14" s="3" t="s">
        <v>18</v>
      </c>
      <c r="B14" s="8">
        <v>0.78125</v>
      </c>
      <c r="C14" s="8">
        <v>0.9375</v>
      </c>
      <c r="D14" s="3">
        <v>3.75</v>
      </c>
      <c r="E14" s="2" t="s">
        <v>21</v>
      </c>
      <c r="F14" s="3"/>
      <c r="G14" s="3" t="s">
        <v>14</v>
      </c>
      <c r="H14" s="3"/>
      <c r="I14" s="14">
        <v>104</v>
      </c>
    </row>
    <row r="15" spans="1:9">
      <c r="A15" s="3" t="s">
        <v>18</v>
      </c>
      <c r="B15" s="8">
        <v>0.79166666666666663</v>
      </c>
      <c r="C15" s="8">
        <v>0.97916666666666663</v>
      </c>
      <c r="D15" s="3">
        <v>4.5</v>
      </c>
      <c r="E15" s="2" t="s">
        <v>19</v>
      </c>
      <c r="F15" s="3"/>
      <c r="G15" s="3" t="s">
        <v>15</v>
      </c>
      <c r="H15" s="3"/>
      <c r="I15" s="14">
        <v>657</v>
      </c>
    </row>
    <row r="16" spans="1:9" ht="15">
      <c r="A16" s="28"/>
      <c r="B16" s="29"/>
      <c r="C16" s="29"/>
      <c r="D16" s="29"/>
      <c r="E16" s="29"/>
      <c r="F16" s="29"/>
      <c r="G16" s="29"/>
      <c r="H16" s="30"/>
      <c r="I16" s="17">
        <f>SUM(I6:I15)</f>
        <v>24842</v>
      </c>
    </row>
    <row r="17" spans="1:9" ht="15">
      <c r="A17" s="31" t="s">
        <v>22</v>
      </c>
      <c r="B17" s="31"/>
      <c r="C17" s="31"/>
      <c r="D17" s="31"/>
      <c r="E17" s="31"/>
      <c r="F17" s="31"/>
      <c r="G17" s="31"/>
      <c r="H17" s="31"/>
      <c r="I17" s="15"/>
    </row>
    <row r="18" spans="1:9">
      <c r="A18" s="3" t="s">
        <v>23</v>
      </c>
      <c r="B18" s="8">
        <v>0.70833333333333337</v>
      </c>
      <c r="C18" s="8">
        <v>0.875</v>
      </c>
      <c r="D18" s="3">
        <v>4</v>
      </c>
      <c r="E18" s="2" t="s">
        <v>17</v>
      </c>
      <c r="F18" s="3">
        <v>10</v>
      </c>
      <c r="G18" s="3" t="s">
        <v>25</v>
      </c>
      <c r="H18" s="3" t="s">
        <v>26</v>
      </c>
      <c r="I18" s="14">
        <v>2840</v>
      </c>
    </row>
    <row r="19" spans="1:9" ht="28.5">
      <c r="A19" s="3" t="s">
        <v>12</v>
      </c>
      <c r="B19" s="8">
        <v>0.55208333333333337</v>
      </c>
      <c r="C19" s="8">
        <v>0.65625</v>
      </c>
      <c r="D19" s="3">
        <v>2.5</v>
      </c>
      <c r="E19" s="2" t="s">
        <v>163</v>
      </c>
      <c r="F19" s="3">
        <v>9</v>
      </c>
      <c r="G19" s="3" t="s">
        <v>25</v>
      </c>
      <c r="H19" s="3"/>
      <c r="I19" s="14">
        <v>1667.5</v>
      </c>
    </row>
    <row r="20" spans="1:9" ht="28.5">
      <c r="A20" s="3" t="s">
        <v>27</v>
      </c>
      <c r="B20" s="8">
        <v>0.5</v>
      </c>
      <c r="C20" s="8">
        <v>0.79166666666666663</v>
      </c>
      <c r="D20" s="3">
        <v>7</v>
      </c>
      <c r="E20" s="2" t="s">
        <v>164</v>
      </c>
      <c r="F20" s="3">
        <v>6</v>
      </c>
      <c r="G20" s="3" t="s">
        <v>28</v>
      </c>
      <c r="H20" s="3"/>
      <c r="I20" s="14">
        <v>2744</v>
      </c>
    </row>
    <row r="21" spans="1:9">
      <c r="A21" s="3" t="s">
        <v>16</v>
      </c>
      <c r="B21" s="8">
        <v>0.41666666666666669</v>
      </c>
      <c r="C21" s="8">
        <v>0.4375</v>
      </c>
      <c r="D21" s="3">
        <v>0.5</v>
      </c>
      <c r="E21" s="2" t="s">
        <v>165</v>
      </c>
      <c r="F21" s="3">
        <v>8</v>
      </c>
      <c r="G21" s="3" t="s">
        <v>29</v>
      </c>
      <c r="H21" s="3"/>
      <c r="I21" s="14">
        <v>239</v>
      </c>
    </row>
    <row r="22" spans="1:9">
      <c r="A22" s="3" t="s">
        <v>16</v>
      </c>
      <c r="B22" s="8">
        <v>0.4375</v>
      </c>
      <c r="C22" s="8">
        <v>0.58333333333333337</v>
      </c>
      <c r="D22" s="3">
        <v>3.5</v>
      </c>
      <c r="E22" s="2" t="s">
        <v>30</v>
      </c>
      <c r="F22" s="3">
        <v>8</v>
      </c>
      <c r="G22" s="3" t="s">
        <v>29</v>
      </c>
      <c r="H22" s="3"/>
      <c r="I22" s="14">
        <v>2142</v>
      </c>
    </row>
    <row r="23" spans="1:9">
      <c r="A23" s="3" t="s">
        <v>31</v>
      </c>
      <c r="B23" s="8">
        <v>0.61458333333333337</v>
      </c>
      <c r="C23" s="8">
        <v>0.94791666666666663</v>
      </c>
      <c r="D23" s="3">
        <v>8</v>
      </c>
      <c r="E23" s="2" t="s">
        <v>30</v>
      </c>
      <c r="F23" s="3">
        <v>7</v>
      </c>
      <c r="G23" s="3" t="s">
        <v>29</v>
      </c>
      <c r="H23" s="3"/>
      <c r="I23" s="14">
        <v>3480</v>
      </c>
    </row>
    <row r="24" spans="1:9" ht="28.5">
      <c r="A24" s="3" t="s">
        <v>18</v>
      </c>
      <c r="B24" s="8">
        <v>0.15625</v>
      </c>
      <c r="C24" s="8">
        <v>0.72916666666666663</v>
      </c>
      <c r="D24" s="3">
        <v>13.75</v>
      </c>
      <c r="E24" s="2" t="s">
        <v>166</v>
      </c>
      <c r="F24" s="3">
        <v>11</v>
      </c>
      <c r="G24" s="3" t="s">
        <v>25</v>
      </c>
      <c r="H24" s="3"/>
      <c r="I24" s="14">
        <v>10542</v>
      </c>
    </row>
    <row r="25" spans="1:9" ht="28.5">
      <c r="A25" s="3" t="s">
        <v>18</v>
      </c>
      <c r="B25" s="8">
        <v>0.54166666666666663</v>
      </c>
      <c r="C25" s="8">
        <v>0.61458333333333337</v>
      </c>
      <c r="D25" s="3">
        <v>1.75</v>
      </c>
      <c r="E25" s="2" t="s">
        <v>32</v>
      </c>
      <c r="F25" s="3">
        <v>6</v>
      </c>
      <c r="G25" s="3" t="s">
        <v>29</v>
      </c>
      <c r="H25" s="3"/>
      <c r="I25" s="14">
        <v>784</v>
      </c>
    </row>
    <row r="26" spans="1:9">
      <c r="A26" s="3" t="s">
        <v>18</v>
      </c>
      <c r="B26" s="8">
        <v>0.625</v>
      </c>
      <c r="C26" s="8">
        <v>0.66666666666666663</v>
      </c>
      <c r="D26" s="3">
        <v>1</v>
      </c>
      <c r="E26" s="2" t="s">
        <v>33</v>
      </c>
      <c r="F26" s="3">
        <v>3</v>
      </c>
      <c r="G26" s="3" t="s">
        <v>15</v>
      </c>
      <c r="H26" s="3"/>
      <c r="I26" s="14">
        <v>275</v>
      </c>
    </row>
    <row r="27" spans="1:9">
      <c r="A27" s="3" t="s">
        <v>18</v>
      </c>
      <c r="B27" s="8">
        <v>0.70833333333333337</v>
      </c>
      <c r="C27" s="8">
        <v>0.95833333333333337</v>
      </c>
      <c r="D27" s="3">
        <v>6</v>
      </c>
      <c r="E27" s="2" t="s">
        <v>17</v>
      </c>
      <c r="F27" s="3">
        <v>6</v>
      </c>
      <c r="G27" s="3" t="s">
        <v>29</v>
      </c>
      <c r="H27" s="3" t="s">
        <v>26</v>
      </c>
      <c r="I27" s="14">
        <v>2352</v>
      </c>
    </row>
    <row r="28" spans="1:9" ht="28.5">
      <c r="A28" s="3" t="s">
        <v>34</v>
      </c>
      <c r="B28" s="8">
        <v>0.71875</v>
      </c>
      <c r="C28" s="8">
        <v>0.73958333333333337</v>
      </c>
      <c r="D28" s="3">
        <v>0.5</v>
      </c>
      <c r="E28" s="2" t="s">
        <v>32</v>
      </c>
      <c r="F28" s="3">
        <v>8</v>
      </c>
      <c r="G28" s="3" t="s">
        <v>29</v>
      </c>
      <c r="H28" s="3"/>
      <c r="I28" s="14">
        <v>239</v>
      </c>
    </row>
    <row r="29" spans="1:9" ht="28.5">
      <c r="A29" s="3" t="s">
        <v>34</v>
      </c>
      <c r="B29" s="8">
        <v>0.73958333333333337</v>
      </c>
      <c r="C29" s="8">
        <v>2.0833333333333332E-2</v>
      </c>
      <c r="D29" s="3">
        <v>6.75</v>
      </c>
      <c r="E29" s="2" t="s">
        <v>32</v>
      </c>
      <c r="F29" s="3">
        <v>6</v>
      </c>
      <c r="G29" s="3" t="s">
        <v>29</v>
      </c>
      <c r="H29" s="3" t="s">
        <v>26</v>
      </c>
      <c r="I29" s="14">
        <v>2744</v>
      </c>
    </row>
    <row r="30" spans="1:9" ht="15">
      <c r="A30" s="28"/>
      <c r="B30" s="29"/>
      <c r="C30" s="29"/>
      <c r="D30" s="29"/>
      <c r="E30" s="29"/>
      <c r="F30" s="29"/>
      <c r="G30" s="29"/>
      <c r="H30" s="30"/>
      <c r="I30" s="17">
        <f>SUM(I18:I29)</f>
        <v>30048.5</v>
      </c>
    </row>
    <row r="31" spans="1:9" ht="15">
      <c r="A31" s="31" t="s">
        <v>35</v>
      </c>
      <c r="B31" s="31"/>
      <c r="C31" s="31"/>
      <c r="D31" s="31"/>
      <c r="E31" s="31"/>
      <c r="F31" s="31"/>
      <c r="G31" s="31"/>
      <c r="H31" s="31"/>
      <c r="I31" s="14"/>
    </row>
    <row r="32" spans="1:9" ht="42.75">
      <c r="A32" s="3" t="s">
        <v>12</v>
      </c>
      <c r="B32" s="8">
        <v>0.44791666666666669</v>
      </c>
      <c r="C32" s="8">
        <v>0.77083333333333337</v>
      </c>
      <c r="D32" s="3">
        <v>7.75</v>
      </c>
      <c r="E32" s="2" t="s">
        <v>167</v>
      </c>
      <c r="F32" s="3">
        <v>10</v>
      </c>
      <c r="G32" s="3" t="s">
        <v>36</v>
      </c>
      <c r="H32" s="3"/>
      <c r="I32" s="14">
        <v>5928</v>
      </c>
    </row>
    <row r="33" spans="1:9" ht="42.75">
      <c r="A33" s="3" t="s">
        <v>27</v>
      </c>
      <c r="B33" s="8">
        <v>0.41666666666666669</v>
      </c>
      <c r="C33" s="8">
        <v>0.77083333333333337</v>
      </c>
      <c r="D33" s="3">
        <v>8.5</v>
      </c>
      <c r="E33" s="2" t="s">
        <v>168</v>
      </c>
      <c r="F33" s="3">
        <v>3</v>
      </c>
      <c r="G33" s="3" t="s">
        <v>37</v>
      </c>
      <c r="H33" s="3"/>
      <c r="I33" s="14">
        <v>1343</v>
      </c>
    </row>
    <row r="34" spans="1:9">
      <c r="A34" s="3" t="s">
        <v>16</v>
      </c>
      <c r="B34" s="8">
        <v>0.44791666666666669</v>
      </c>
      <c r="C34" s="8">
        <v>0.70833333333333337</v>
      </c>
      <c r="D34" s="3">
        <v>6.25</v>
      </c>
      <c r="E34" s="2" t="s">
        <v>17</v>
      </c>
      <c r="F34" s="3">
        <v>10</v>
      </c>
      <c r="G34" s="3" t="s">
        <v>38</v>
      </c>
      <c r="H34" s="3"/>
      <c r="I34" s="14">
        <v>4023.5</v>
      </c>
    </row>
    <row r="35" spans="1:9" ht="42.75">
      <c r="A35" s="3" t="s">
        <v>18</v>
      </c>
      <c r="B35" s="8">
        <v>0.17708333333333334</v>
      </c>
      <c r="C35" s="8">
        <v>0.83333333333333337</v>
      </c>
      <c r="D35" s="3">
        <v>15.75</v>
      </c>
      <c r="E35" s="2" t="s">
        <v>39</v>
      </c>
      <c r="F35" s="3">
        <v>17</v>
      </c>
      <c r="G35" s="3" t="s">
        <v>38</v>
      </c>
      <c r="H35" s="3"/>
      <c r="I35" s="14">
        <v>14720</v>
      </c>
    </row>
    <row r="36" spans="1:9" ht="15">
      <c r="A36" s="28"/>
      <c r="B36" s="29"/>
      <c r="C36" s="29"/>
      <c r="D36" s="29"/>
      <c r="E36" s="29"/>
      <c r="F36" s="29"/>
      <c r="G36" s="29"/>
      <c r="H36" s="30"/>
      <c r="I36" s="17">
        <f>SUM(I32:I35)</f>
        <v>26014.5</v>
      </c>
    </row>
    <row r="37" spans="1:9" ht="15">
      <c r="A37" s="31" t="s">
        <v>40</v>
      </c>
      <c r="B37" s="31"/>
      <c r="C37" s="31"/>
      <c r="D37" s="31"/>
      <c r="E37" s="31"/>
      <c r="F37" s="31"/>
      <c r="G37" s="31"/>
      <c r="H37" s="31"/>
      <c r="I37" s="14"/>
    </row>
    <row r="38" spans="1:9" ht="28.5">
      <c r="A38" s="3" t="s">
        <v>12</v>
      </c>
      <c r="B38" s="8">
        <v>0.55208333333333337</v>
      </c>
      <c r="C38" s="8">
        <v>0.60416666666666663</v>
      </c>
      <c r="D38" s="3">
        <v>1.25</v>
      </c>
      <c r="E38" s="2" t="s">
        <v>169</v>
      </c>
      <c r="F38" s="3">
        <v>2</v>
      </c>
      <c r="G38" s="3" t="s">
        <v>15</v>
      </c>
      <c r="H38" s="3"/>
      <c r="I38" s="14">
        <v>348</v>
      </c>
    </row>
    <row r="39" spans="1:9" ht="28.5">
      <c r="A39" s="3" t="s">
        <v>12</v>
      </c>
      <c r="B39" s="8">
        <v>0.65625</v>
      </c>
      <c r="C39" s="8">
        <v>0.72916666666666663</v>
      </c>
      <c r="D39" s="3">
        <v>1.75</v>
      </c>
      <c r="E39" s="2" t="s">
        <v>41</v>
      </c>
      <c r="F39" s="3">
        <v>12</v>
      </c>
      <c r="G39" s="3" t="s">
        <v>25</v>
      </c>
      <c r="H39" s="3"/>
      <c r="I39" s="14">
        <v>1592</v>
      </c>
    </row>
    <row r="40" spans="1:9">
      <c r="A40" s="3" t="s">
        <v>16</v>
      </c>
      <c r="B40" s="8">
        <v>0.5</v>
      </c>
      <c r="C40" s="8">
        <v>0.60416666666666663</v>
      </c>
      <c r="D40" s="3">
        <v>2.5</v>
      </c>
      <c r="E40" s="2" t="s">
        <v>13</v>
      </c>
      <c r="F40" s="3">
        <v>12</v>
      </c>
      <c r="G40" s="3"/>
      <c r="H40" s="3"/>
      <c r="I40" s="14">
        <v>1290</v>
      </c>
    </row>
    <row r="41" spans="1:9">
      <c r="A41" s="8" t="s">
        <v>16</v>
      </c>
      <c r="B41" s="8">
        <v>0.60416666666666663</v>
      </c>
      <c r="C41" s="8">
        <v>0.75</v>
      </c>
      <c r="D41" s="3">
        <v>3.5</v>
      </c>
      <c r="E41" s="2" t="s">
        <v>42</v>
      </c>
      <c r="F41" s="3">
        <v>12</v>
      </c>
      <c r="G41" s="3" t="s">
        <v>43</v>
      </c>
      <c r="H41" s="3" t="s">
        <v>44</v>
      </c>
      <c r="I41" s="14">
        <v>3304</v>
      </c>
    </row>
    <row r="42" spans="1:9">
      <c r="A42" s="3" t="s">
        <v>16</v>
      </c>
      <c r="B42" s="8">
        <v>0.75</v>
      </c>
      <c r="C42" s="8">
        <v>0.83333333333333337</v>
      </c>
      <c r="D42" s="3">
        <v>2</v>
      </c>
      <c r="E42" s="2" t="s">
        <v>13</v>
      </c>
      <c r="F42" s="3">
        <v>12</v>
      </c>
      <c r="G42" s="3"/>
      <c r="H42" s="3"/>
      <c r="I42" s="14">
        <v>1032</v>
      </c>
    </row>
    <row r="43" spans="1:9">
      <c r="A43" s="3" t="s">
        <v>31</v>
      </c>
      <c r="B43" s="8">
        <v>0.5</v>
      </c>
      <c r="C43" s="8">
        <v>0.6875</v>
      </c>
      <c r="D43" s="3">
        <v>4.5</v>
      </c>
      <c r="E43" s="2" t="s">
        <v>13</v>
      </c>
      <c r="F43" s="3">
        <v>12</v>
      </c>
      <c r="G43" s="3"/>
      <c r="H43" s="3"/>
      <c r="I43" s="14">
        <v>2322</v>
      </c>
    </row>
    <row r="44" spans="1:9">
      <c r="A44" s="3" t="s">
        <v>31</v>
      </c>
      <c r="B44" s="8">
        <v>0.6875</v>
      </c>
      <c r="C44" s="8">
        <v>0</v>
      </c>
      <c r="D44" s="3">
        <v>7.5</v>
      </c>
      <c r="E44" s="2" t="s">
        <v>30</v>
      </c>
      <c r="F44" s="3">
        <v>15</v>
      </c>
      <c r="G44" s="3" t="s">
        <v>25</v>
      </c>
      <c r="H44" s="3"/>
      <c r="I44" s="14">
        <v>5970</v>
      </c>
    </row>
    <row r="45" spans="1:9">
      <c r="A45" s="3" t="s">
        <v>18</v>
      </c>
      <c r="B45" s="8">
        <v>0.15625</v>
      </c>
      <c r="C45" s="8">
        <v>0.64583333333333337</v>
      </c>
      <c r="D45" s="3">
        <v>11.75</v>
      </c>
      <c r="E45" s="2" t="s">
        <v>13</v>
      </c>
      <c r="F45" s="3">
        <v>13</v>
      </c>
      <c r="G45" s="3"/>
      <c r="H45" s="3"/>
      <c r="I45" s="14">
        <v>6708</v>
      </c>
    </row>
    <row r="46" spans="1:9" ht="42.75">
      <c r="A46" s="3" t="s">
        <v>18</v>
      </c>
      <c r="B46" s="8">
        <v>0.64583333333333337</v>
      </c>
      <c r="C46" s="8">
        <v>0</v>
      </c>
      <c r="D46" s="3">
        <v>8.5</v>
      </c>
      <c r="E46" s="2" t="s">
        <v>170</v>
      </c>
      <c r="F46" s="3">
        <v>13</v>
      </c>
      <c r="G46" s="3" t="s">
        <v>25</v>
      </c>
      <c r="H46" s="3"/>
      <c r="I46" s="14">
        <v>7131.5</v>
      </c>
    </row>
    <row r="47" spans="1:9" ht="15">
      <c r="A47" s="28"/>
      <c r="B47" s="29"/>
      <c r="C47" s="29"/>
      <c r="D47" s="29"/>
      <c r="E47" s="29"/>
      <c r="F47" s="29"/>
      <c r="G47" s="29"/>
      <c r="H47" s="30"/>
      <c r="I47" s="17">
        <f>SUM(I38:I46)</f>
        <v>29697.5</v>
      </c>
    </row>
    <row r="48" spans="1:9" ht="15">
      <c r="A48" s="31" t="s">
        <v>45</v>
      </c>
      <c r="B48" s="31"/>
      <c r="C48" s="31"/>
      <c r="D48" s="31"/>
      <c r="E48" s="31"/>
      <c r="F48" s="31"/>
      <c r="G48" s="31"/>
      <c r="H48" s="31"/>
      <c r="I48" s="14"/>
    </row>
    <row r="49" spans="1:9" ht="28.5">
      <c r="A49" s="3" t="s">
        <v>27</v>
      </c>
      <c r="B49" s="8">
        <v>0.6875</v>
      </c>
      <c r="C49" s="8">
        <v>0.33333333333333331</v>
      </c>
      <c r="D49" s="3">
        <v>15.5</v>
      </c>
      <c r="E49" s="2" t="s">
        <v>47</v>
      </c>
      <c r="F49" s="3">
        <v>7</v>
      </c>
      <c r="G49" s="3" t="s">
        <v>53</v>
      </c>
      <c r="H49" s="3" t="s">
        <v>46</v>
      </c>
      <c r="I49" s="14">
        <v>6742.5</v>
      </c>
    </row>
    <row r="50" spans="1:9" ht="28.5">
      <c r="A50" s="3" t="s">
        <v>27</v>
      </c>
      <c r="B50" s="8">
        <v>0.6875</v>
      </c>
      <c r="C50" s="8">
        <v>0.97916666666666663</v>
      </c>
      <c r="D50" s="3">
        <v>7</v>
      </c>
      <c r="E50" s="2" t="s">
        <v>47</v>
      </c>
      <c r="F50" s="3">
        <v>6</v>
      </c>
      <c r="G50" s="3" t="s">
        <v>14</v>
      </c>
      <c r="H50" s="2" t="s">
        <v>48</v>
      </c>
      <c r="I50" s="14">
        <v>1988</v>
      </c>
    </row>
    <row r="51" spans="1:9">
      <c r="A51" s="3" t="s">
        <v>31</v>
      </c>
      <c r="B51" s="8">
        <v>0.33333333333333331</v>
      </c>
      <c r="C51" s="8">
        <v>0.625</v>
      </c>
      <c r="D51" s="3">
        <v>7</v>
      </c>
      <c r="E51" s="2" t="s">
        <v>13</v>
      </c>
      <c r="F51" s="3">
        <v>12</v>
      </c>
      <c r="G51" s="3" t="s">
        <v>51</v>
      </c>
      <c r="H51" s="3"/>
      <c r="I51" s="14">
        <v>4732</v>
      </c>
    </row>
    <row r="52" spans="1:9">
      <c r="A52" s="3" t="s">
        <v>49</v>
      </c>
      <c r="B52" s="8">
        <v>0.61458333333333337</v>
      </c>
      <c r="C52" s="8">
        <v>0.54166666666666663</v>
      </c>
      <c r="D52" s="3">
        <v>22.25</v>
      </c>
      <c r="E52" s="2" t="s">
        <v>50</v>
      </c>
      <c r="F52" s="3">
        <v>14</v>
      </c>
      <c r="G52" s="3" t="s">
        <v>51</v>
      </c>
      <c r="H52" s="3" t="s">
        <v>52</v>
      </c>
      <c r="I52" s="14">
        <v>17145</v>
      </c>
    </row>
    <row r="53" spans="1:9">
      <c r="A53" s="3" t="s">
        <v>18</v>
      </c>
      <c r="B53" s="8">
        <v>0.15625</v>
      </c>
      <c r="C53" s="8">
        <v>0.76041666666666663</v>
      </c>
      <c r="D53" s="3">
        <v>14.5</v>
      </c>
      <c r="E53" s="2" t="s">
        <v>13</v>
      </c>
      <c r="F53" s="3">
        <v>15</v>
      </c>
      <c r="G53" s="3"/>
      <c r="H53" s="3"/>
      <c r="I53" s="14">
        <v>9352.5</v>
      </c>
    </row>
    <row r="54" spans="1:9">
      <c r="A54" s="3" t="s">
        <v>18</v>
      </c>
      <c r="B54" s="8">
        <v>0.76041666666666663</v>
      </c>
      <c r="C54" s="8">
        <v>0.95833333333333337</v>
      </c>
      <c r="D54" s="3">
        <v>4.75</v>
      </c>
      <c r="E54" s="2" t="s">
        <v>20</v>
      </c>
      <c r="F54" s="3">
        <v>15</v>
      </c>
      <c r="G54" s="3" t="s">
        <v>51</v>
      </c>
      <c r="H54" s="3" t="s">
        <v>52</v>
      </c>
      <c r="I54" s="14">
        <v>1122.5</v>
      </c>
    </row>
    <row r="55" spans="1:9" ht="15">
      <c r="A55" s="28"/>
      <c r="B55" s="29"/>
      <c r="C55" s="29"/>
      <c r="D55" s="29"/>
      <c r="E55" s="29"/>
      <c r="F55" s="29"/>
      <c r="G55" s="29"/>
      <c r="H55" s="30"/>
      <c r="I55" s="17">
        <f>SUM(I49:I54)</f>
        <v>41082.5</v>
      </c>
    </row>
    <row r="56" spans="1:9" ht="15">
      <c r="A56" s="31" t="s">
        <v>54</v>
      </c>
      <c r="B56" s="31"/>
      <c r="C56" s="31"/>
      <c r="D56" s="31"/>
      <c r="E56" s="31"/>
      <c r="F56" s="31"/>
      <c r="G56" s="31"/>
      <c r="H56" s="31"/>
      <c r="I56" s="14"/>
    </row>
    <row r="57" spans="1:9">
      <c r="A57" s="3" t="s">
        <v>12</v>
      </c>
      <c r="B57" s="8">
        <v>0.4375</v>
      </c>
      <c r="C57" s="8">
        <v>0.83333333333333337</v>
      </c>
      <c r="D57" s="3">
        <v>9.5</v>
      </c>
      <c r="E57" s="2" t="s">
        <v>55</v>
      </c>
      <c r="F57" s="3">
        <v>9</v>
      </c>
      <c r="G57" s="3" t="s">
        <v>29</v>
      </c>
      <c r="H57" s="3"/>
      <c r="I57" s="14">
        <v>4949.5</v>
      </c>
    </row>
    <row r="58" spans="1:9">
      <c r="A58" s="3" t="s">
        <v>27</v>
      </c>
      <c r="B58" s="8">
        <v>0.22916666666666666</v>
      </c>
      <c r="C58" s="8">
        <v>0.29166666666666669</v>
      </c>
      <c r="D58" s="3">
        <v>1.5</v>
      </c>
      <c r="E58" s="2" t="s">
        <v>56</v>
      </c>
      <c r="F58" s="3">
        <v>4</v>
      </c>
      <c r="G58" s="3" t="s">
        <v>29</v>
      </c>
      <c r="H58" s="3"/>
      <c r="I58" s="14">
        <v>459</v>
      </c>
    </row>
    <row r="59" spans="1:9" ht="28.5">
      <c r="A59" s="3" t="s">
        <v>27</v>
      </c>
      <c r="B59" s="8">
        <v>0.29166666666666669</v>
      </c>
      <c r="C59" s="8">
        <v>0.83333333333333337</v>
      </c>
      <c r="D59" s="3">
        <v>13</v>
      </c>
      <c r="E59" s="2" t="s">
        <v>171</v>
      </c>
      <c r="F59" s="3">
        <v>8</v>
      </c>
      <c r="G59" s="3" t="s">
        <v>29</v>
      </c>
      <c r="H59" s="3"/>
      <c r="I59" s="14">
        <v>6214</v>
      </c>
    </row>
    <row r="60" spans="1:9">
      <c r="A60" s="3" t="s">
        <v>16</v>
      </c>
      <c r="B60" s="8">
        <v>0.41666666666666669</v>
      </c>
      <c r="C60" s="8">
        <v>0.75</v>
      </c>
      <c r="D60" s="3">
        <v>8</v>
      </c>
      <c r="E60" s="2" t="s">
        <v>57</v>
      </c>
      <c r="F60" s="3">
        <v>9</v>
      </c>
      <c r="G60" s="3" t="s">
        <v>29</v>
      </c>
      <c r="H60" s="3"/>
      <c r="I60" s="14">
        <v>4168</v>
      </c>
    </row>
    <row r="61" spans="1:9">
      <c r="A61" s="3" t="s">
        <v>31</v>
      </c>
      <c r="B61" s="8">
        <v>0.25</v>
      </c>
      <c r="C61" s="8">
        <v>0.75</v>
      </c>
      <c r="D61" s="3">
        <v>12</v>
      </c>
      <c r="E61" s="2" t="s">
        <v>57</v>
      </c>
      <c r="F61" s="3">
        <v>9</v>
      </c>
      <c r="G61" s="3" t="s">
        <v>29</v>
      </c>
      <c r="H61" s="3"/>
      <c r="I61" s="14">
        <v>6252</v>
      </c>
    </row>
    <row r="62" spans="1:9">
      <c r="A62" s="3" t="s">
        <v>31</v>
      </c>
      <c r="B62" s="8">
        <v>0.75</v>
      </c>
      <c r="C62" s="8">
        <v>0.25</v>
      </c>
      <c r="D62" s="3">
        <v>12</v>
      </c>
      <c r="E62" s="2" t="s">
        <v>57</v>
      </c>
      <c r="F62" s="3">
        <v>4</v>
      </c>
      <c r="G62" s="3" t="s">
        <v>29</v>
      </c>
      <c r="H62" s="3"/>
      <c r="I62" s="14">
        <v>3672</v>
      </c>
    </row>
    <row r="63" spans="1:9">
      <c r="A63" s="3" t="s">
        <v>49</v>
      </c>
      <c r="B63" s="8">
        <v>0.25</v>
      </c>
      <c r="C63" s="8">
        <v>0.75</v>
      </c>
      <c r="D63" s="3">
        <v>12</v>
      </c>
      <c r="E63" s="2" t="s">
        <v>57</v>
      </c>
      <c r="F63" s="3">
        <v>9</v>
      </c>
      <c r="G63" s="3" t="s">
        <v>29</v>
      </c>
      <c r="H63" s="3"/>
      <c r="I63" s="14">
        <v>6252</v>
      </c>
    </row>
    <row r="64" spans="1:9">
      <c r="A64" s="3" t="s">
        <v>49</v>
      </c>
      <c r="B64" s="8">
        <v>0.75</v>
      </c>
      <c r="C64" s="8">
        <v>0.25</v>
      </c>
      <c r="D64" s="3">
        <v>12</v>
      </c>
      <c r="E64" s="2" t="s">
        <v>57</v>
      </c>
      <c r="F64" s="3">
        <v>4</v>
      </c>
      <c r="G64" s="3" t="s">
        <v>29</v>
      </c>
      <c r="H64" s="3"/>
      <c r="I64" s="14">
        <v>3672</v>
      </c>
    </row>
    <row r="65" spans="1:9">
      <c r="A65" s="3" t="s">
        <v>58</v>
      </c>
      <c r="B65" s="8">
        <v>0.25</v>
      </c>
      <c r="C65" s="8">
        <v>0.75</v>
      </c>
      <c r="D65" s="3">
        <v>12</v>
      </c>
      <c r="E65" s="2" t="s">
        <v>57</v>
      </c>
      <c r="F65" s="3">
        <v>9</v>
      </c>
      <c r="G65" s="3" t="s">
        <v>29</v>
      </c>
      <c r="H65" s="3"/>
      <c r="I65" s="14">
        <v>6252</v>
      </c>
    </row>
    <row r="66" spans="1:9">
      <c r="A66" s="3" t="s">
        <v>58</v>
      </c>
      <c r="B66" s="8">
        <v>0.75</v>
      </c>
      <c r="C66" s="8">
        <v>0.25</v>
      </c>
      <c r="D66" s="3">
        <v>12</v>
      </c>
      <c r="E66" s="2" t="s">
        <v>57</v>
      </c>
      <c r="F66" s="3">
        <v>6</v>
      </c>
      <c r="G66" s="3" t="s">
        <v>29</v>
      </c>
      <c r="H66" s="3" t="s">
        <v>60</v>
      </c>
      <c r="I66" s="14">
        <v>4677</v>
      </c>
    </row>
    <row r="67" spans="1:9">
      <c r="A67" s="3" t="s">
        <v>18</v>
      </c>
      <c r="B67" s="8">
        <v>0.25</v>
      </c>
      <c r="C67" s="8">
        <v>0.75</v>
      </c>
      <c r="D67" s="3">
        <v>12</v>
      </c>
      <c r="E67" s="2" t="s">
        <v>57</v>
      </c>
      <c r="F67" s="3">
        <v>9</v>
      </c>
      <c r="G67" s="3" t="s">
        <v>29</v>
      </c>
      <c r="H67" s="3" t="s">
        <v>60</v>
      </c>
      <c r="I67" s="14">
        <v>6252</v>
      </c>
    </row>
    <row r="68" spans="1:9">
      <c r="A68" s="3" t="s">
        <v>18</v>
      </c>
      <c r="B68" s="8">
        <v>0.75</v>
      </c>
      <c r="C68" s="8">
        <v>0.25</v>
      </c>
      <c r="D68" s="3">
        <v>12</v>
      </c>
      <c r="E68" s="2" t="s">
        <v>57</v>
      </c>
      <c r="F68" s="3">
        <v>6</v>
      </c>
      <c r="G68" s="3" t="s">
        <v>29</v>
      </c>
      <c r="H68" s="3" t="s">
        <v>60</v>
      </c>
      <c r="I68" s="14">
        <v>4677</v>
      </c>
    </row>
    <row r="69" spans="1:9">
      <c r="A69" s="3" t="s">
        <v>34</v>
      </c>
      <c r="B69" s="8">
        <v>0.25</v>
      </c>
      <c r="C69" s="8">
        <v>0.75</v>
      </c>
      <c r="D69" s="3">
        <v>12</v>
      </c>
      <c r="E69" s="2" t="s">
        <v>57</v>
      </c>
      <c r="F69" s="3">
        <v>9</v>
      </c>
      <c r="G69" s="3" t="s">
        <v>29</v>
      </c>
      <c r="H69" s="3" t="s">
        <v>60</v>
      </c>
      <c r="I69" s="14">
        <v>6252</v>
      </c>
    </row>
    <row r="70" spans="1:9">
      <c r="A70" s="3" t="s">
        <v>34</v>
      </c>
      <c r="B70" s="8">
        <v>0.75</v>
      </c>
      <c r="C70" s="8">
        <v>0.25</v>
      </c>
      <c r="D70" s="3">
        <v>12</v>
      </c>
      <c r="E70" s="2" t="s">
        <v>57</v>
      </c>
      <c r="F70" s="3">
        <v>6</v>
      </c>
      <c r="G70" s="3" t="s">
        <v>29</v>
      </c>
      <c r="H70" s="3" t="s">
        <v>60</v>
      </c>
      <c r="I70" s="14">
        <v>4677</v>
      </c>
    </row>
    <row r="71" spans="1:9">
      <c r="A71" s="3" t="s">
        <v>59</v>
      </c>
      <c r="B71" s="8">
        <v>0.25</v>
      </c>
      <c r="C71" s="8">
        <v>0.75</v>
      </c>
      <c r="D71" s="3">
        <v>12</v>
      </c>
      <c r="E71" s="2" t="s">
        <v>57</v>
      </c>
      <c r="F71" s="3">
        <v>8</v>
      </c>
      <c r="G71" s="3" t="s">
        <v>29</v>
      </c>
      <c r="H71" s="3" t="s">
        <v>60</v>
      </c>
      <c r="I71" s="14">
        <v>5736</v>
      </c>
    </row>
    <row r="72" spans="1:9" ht="15">
      <c r="A72" s="28"/>
      <c r="B72" s="29"/>
      <c r="C72" s="29"/>
      <c r="D72" s="29"/>
      <c r="E72" s="29"/>
      <c r="F72" s="29"/>
      <c r="G72" s="29"/>
      <c r="H72" s="30"/>
      <c r="I72" s="17">
        <f>SUM(I57:I71)</f>
        <v>74161.5</v>
      </c>
    </row>
    <row r="73" spans="1:9" ht="15">
      <c r="A73" s="31" t="s">
        <v>61</v>
      </c>
      <c r="B73" s="31"/>
      <c r="C73" s="31"/>
      <c r="D73" s="31"/>
      <c r="E73" s="31"/>
      <c r="F73" s="31"/>
      <c r="G73" s="31"/>
      <c r="H73" s="31"/>
      <c r="I73" s="14"/>
    </row>
    <row r="74" spans="1:9">
      <c r="A74" s="3" t="s">
        <v>23</v>
      </c>
      <c r="B74" s="8">
        <v>0.82291666666666663</v>
      </c>
      <c r="C74" s="8">
        <v>0.98958333333333337</v>
      </c>
      <c r="D74" s="3">
        <v>4</v>
      </c>
      <c r="E74" s="2" t="s">
        <v>50</v>
      </c>
      <c r="F74" s="3">
        <v>13</v>
      </c>
      <c r="G74" s="3" t="s">
        <v>64</v>
      </c>
      <c r="H74" s="3"/>
      <c r="I74" s="14">
        <v>2876</v>
      </c>
    </row>
    <row r="75" spans="1:9" ht="28.5">
      <c r="A75" s="3" t="s">
        <v>27</v>
      </c>
      <c r="B75" s="8">
        <v>0.67708333333333337</v>
      </c>
      <c r="C75" s="8">
        <v>0.29166666666666669</v>
      </c>
      <c r="D75" s="3">
        <v>14.75</v>
      </c>
      <c r="E75" s="2" t="s">
        <v>62</v>
      </c>
      <c r="F75" s="3">
        <v>12</v>
      </c>
      <c r="G75" s="3" t="s">
        <v>63</v>
      </c>
      <c r="H75" s="3" t="s">
        <v>65</v>
      </c>
      <c r="I75" s="14">
        <v>10140</v>
      </c>
    </row>
    <row r="76" spans="1:9">
      <c r="A76" s="3" t="s">
        <v>31</v>
      </c>
      <c r="B76" s="8">
        <v>0.6875</v>
      </c>
      <c r="C76" s="8">
        <v>0.97916666666666663</v>
      </c>
      <c r="D76" s="3">
        <v>7</v>
      </c>
      <c r="E76" s="2" t="s">
        <v>30</v>
      </c>
      <c r="F76" s="3">
        <v>12</v>
      </c>
      <c r="G76" s="3" t="s">
        <v>63</v>
      </c>
      <c r="H76" s="3"/>
      <c r="I76" s="14">
        <v>4732</v>
      </c>
    </row>
    <row r="77" spans="1:9">
      <c r="A77" s="3" t="s">
        <v>18</v>
      </c>
      <c r="B77" s="8">
        <v>0.15625</v>
      </c>
      <c r="C77" s="8">
        <v>0.59375</v>
      </c>
      <c r="D77" s="3">
        <v>10.5</v>
      </c>
      <c r="E77" s="2" t="s">
        <v>13</v>
      </c>
      <c r="F77" s="3">
        <v>14</v>
      </c>
      <c r="G77" s="3"/>
      <c r="H77" s="3"/>
      <c r="I77" s="14">
        <v>6321</v>
      </c>
    </row>
    <row r="78" spans="1:9">
      <c r="A78" s="3" t="s">
        <v>18</v>
      </c>
      <c r="B78" s="8">
        <v>0.59375</v>
      </c>
      <c r="C78" s="8">
        <v>0.8125</v>
      </c>
      <c r="D78" s="3">
        <v>5.25</v>
      </c>
      <c r="E78" s="2" t="s">
        <v>20</v>
      </c>
      <c r="F78" s="3">
        <v>14</v>
      </c>
      <c r="G78" s="3" t="s">
        <v>64</v>
      </c>
      <c r="H78" s="3"/>
      <c r="I78" s="14">
        <v>4191</v>
      </c>
    </row>
    <row r="79" spans="1:9">
      <c r="A79" s="3" t="s">
        <v>18</v>
      </c>
      <c r="B79" s="8">
        <v>0.8125</v>
      </c>
      <c r="C79" s="8">
        <v>0.97916666666666663</v>
      </c>
      <c r="D79" s="3">
        <v>4</v>
      </c>
      <c r="E79" s="2" t="s">
        <v>13</v>
      </c>
      <c r="F79" s="3">
        <v>14</v>
      </c>
      <c r="G79" s="3"/>
      <c r="H79" s="3"/>
      <c r="I79" s="14">
        <v>2408</v>
      </c>
    </row>
    <row r="80" spans="1:9">
      <c r="A80" s="3" t="s">
        <v>34</v>
      </c>
      <c r="B80" s="8">
        <v>0.89583333333333337</v>
      </c>
      <c r="C80" s="8">
        <v>0.30208333333333331</v>
      </c>
      <c r="D80" s="3">
        <v>9.75</v>
      </c>
      <c r="E80" s="2" t="s">
        <v>66</v>
      </c>
      <c r="F80" s="3">
        <v>4</v>
      </c>
      <c r="G80" s="3" t="s">
        <v>14</v>
      </c>
      <c r="H80" s="3"/>
      <c r="I80" s="14">
        <v>1980</v>
      </c>
    </row>
    <row r="81" spans="1:9" ht="15">
      <c r="A81" s="28"/>
      <c r="B81" s="29"/>
      <c r="C81" s="29"/>
      <c r="D81" s="29"/>
      <c r="E81" s="29"/>
      <c r="F81" s="29"/>
      <c r="G81" s="29"/>
      <c r="H81" s="30"/>
      <c r="I81" s="17">
        <f>SUM(I74:I80)</f>
        <v>32648</v>
      </c>
    </row>
    <row r="82" spans="1:9" ht="15">
      <c r="A82" s="31" t="s">
        <v>67</v>
      </c>
      <c r="B82" s="31"/>
      <c r="C82" s="31"/>
      <c r="D82" s="31"/>
      <c r="E82" s="31"/>
      <c r="F82" s="31"/>
      <c r="G82" s="31"/>
      <c r="H82" s="31"/>
      <c r="I82" s="14"/>
    </row>
    <row r="83" spans="1:9">
      <c r="A83" s="3" t="s">
        <v>23</v>
      </c>
      <c r="B83" s="8">
        <v>0.59375</v>
      </c>
      <c r="C83" s="8">
        <v>0.79166666666666663</v>
      </c>
      <c r="D83" s="3">
        <v>4.75</v>
      </c>
      <c r="E83" s="2" t="s">
        <v>50</v>
      </c>
      <c r="F83" s="3">
        <v>7</v>
      </c>
      <c r="G83" s="3" t="s">
        <v>29</v>
      </c>
      <c r="H83" s="3"/>
      <c r="I83" s="14">
        <v>2175</v>
      </c>
    </row>
    <row r="84" spans="1:9" ht="28.5">
      <c r="A84" s="3" t="s">
        <v>27</v>
      </c>
      <c r="B84" s="8">
        <v>0.4375</v>
      </c>
      <c r="C84" s="8">
        <v>0.8125</v>
      </c>
      <c r="D84" s="3">
        <v>9</v>
      </c>
      <c r="E84" s="2" t="s">
        <v>62</v>
      </c>
      <c r="F84" s="3">
        <v>5</v>
      </c>
      <c r="G84" s="3" t="s">
        <v>29</v>
      </c>
      <c r="H84" s="3" t="s">
        <v>68</v>
      </c>
      <c r="I84" s="14">
        <v>3141</v>
      </c>
    </row>
    <row r="85" spans="1:9">
      <c r="A85" s="3" t="s">
        <v>16</v>
      </c>
      <c r="B85" s="8">
        <v>0.41666666666666669</v>
      </c>
      <c r="C85" s="8">
        <v>0.66666666666666663</v>
      </c>
      <c r="D85" s="3">
        <v>6</v>
      </c>
      <c r="E85" s="2" t="s">
        <v>30</v>
      </c>
      <c r="F85" s="3">
        <v>8</v>
      </c>
      <c r="G85" s="3" t="s">
        <v>29</v>
      </c>
      <c r="H85" s="3"/>
      <c r="I85" s="14">
        <v>2868</v>
      </c>
    </row>
    <row r="86" spans="1:9">
      <c r="A86" s="3" t="s">
        <v>31</v>
      </c>
      <c r="B86" s="8">
        <v>0.61458333333333337</v>
      </c>
      <c r="C86" s="8">
        <v>0.9375</v>
      </c>
      <c r="D86" s="3">
        <v>7.75</v>
      </c>
      <c r="E86" s="2" t="s">
        <v>30</v>
      </c>
      <c r="F86" s="3">
        <v>8</v>
      </c>
      <c r="G86" s="3" t="s">
        <v>29</v>
      </c>
      <c r="H86" s="3"/>
      <c r="I86" s="14">
        <v>3824</v>
      </c>
    </row>
    <row r="87" spans="1:9" ht="28.5">
      <c r="A87" s="3" t="s">
        <v>18</v>
      </c>
      <c r="B87" s="8">
        <v>0.15625</v>
      </c>
      <c r="C87" s="8">
        <v>0.98958333333333337</v>
      </c>
      <c r="D87" s="3">
        <v>20</v>
      </c>
      <c r="E87" s="2" t="s">
        <v>69</v>
      </c>
      <c r="F87" s="3">
        <v>14</v>
      </c>
      <c r="G87" s="3" t="s">
        <v>29</v>
      </c>
      <c r="H87" s="3"/>
      <c r="I87" s="14">
        <v>14720</v>
      </c>
    </row>
    <row r="88" spans="1:9">
      <c r="A88" s="3" t="s">
        <v>34</v>
      </c>
      <c r="B88" s="8">
        <v>0.71875</v>
      </c>
      <c r="C88" s="8">
        <v>0</v>
      </c>
      <c r="D88" s="3">
        <v>6.75</v>
      </c>
      <c r="E88" s="2" t="s">
        <v>70</v>
      </c>
      <c r="F88" s="3">
        <v>7</v>
      </c>
      <c r="G88" s="3"/>
      <c r="H88" s="3" t="s">
        <v>71</v>
      </c>
      <c r="I88" s="14">
        <v>2107</v>
      </c>
    </row>
    <row r="89" spans="1:9" ht="15">
      <c r="A89" s="28"/>
      <c r="B89" s="29"/>
      <c r="C89" s="29"/>
      <c r="D89" s="29"/>
      <c r="E89" s="29"/>
      <c r="F89" s="29"/>
      <c r="G89" s="29"/>
      <c r="H89" s="30"/>
      <c r="I89" s="17">
        <f>SUM(I83:I88)</f>
        <v>28835</v>
      </c>
    </row>
    <row r="90" spans="1:9" ht="15">
      <c r="A90" s="31" t="s">
        <v>73</v>
      </c>
      <c r="B90" s="31"/>
      <c r="C90" s="31"/>
      <c r="D90" s="31"/>
      <c r="E90" s="31"/>
      <c r="F90" s="31"/>
      <c r="G90" s="31"/>
      <c r="H90" s="31"/>
      <c r="I90" s="14"/>
    </row>
    <row r="91" spans="1:9">
      <c r="A91" s="3" t="s">
        <v>23</v>
      </c>
      <c r="B91" s="8">
        <v>0.59375</v>
      </c>
      <c r="C91" s="8">
        <v>0.8125</v>
      </c>
      <c r="D91" s="3">
        <v>5.25</v>
      </c>
      <c r="E91" s="2" t="s">
        <v>50</v>
      </c>
      <c r="F91" s="3">
        <v>4</v>
      </c>
      <c r="G91" s="3" t="s">
        <v>29</v>
      </c>
      <c r="H91" s="3"/>
      <c r="I91" s="14">
        <v>1683</v>
      </c>
    </row>
    <row r="92" spans="1:9" ht="28.5">
      <c r="A92" s="3" t="s">
        <v>16</v>
      </c>
      <c r="B92" s="11">
        <v>0.69791666666666663</v>
      </c>
      <c r="C92" s="8">
        <v>0.28125</v>
      </c>
      <c r="D92" s="3">
        <v>14</v>
      </c>
      <c r="E92" s="2" t="s">
        <v>62</v>
      </c>
      <c r="F92" s="3">
        <v>7</v>
      </c>
      <c r="G92" s="3" t="s">
        <v>29</v>
      </c>
      <c r="H92" s="3"/>
      <c r="I92" s="14">
        <v>6090</v>
      </c>
    </row>
    <row r="93" spans="1:9">
      <c r="A93" s="3" t="s">
        <v>18</v>
      </c>
      <c r="B93" s="11">
        <v>0.15625</v>
      </c>
      <c r="C93" s="8">
        <v>0.20833333333333334</v>
      </c>
      <c r="D93" s="3">
        <v>1.25</v>
      </c>
      <c r="E93" s="2" t="s">
        <v>72</v>
      </c>
      <c r="F93" s="3">
        <v>7</v>
      </c>
      <c r="G93" s="3"/>
      <c r="H93" s="3"/>
      <c r="I93" s="14">
        <v>451.5</v>
      </c>
    </row>
    <row r="94" spans="1:9" ht="28.5">
      <c r="A94" s="3" t="s">
        <v>18</v>
      </c>
      <c r="B94" s="11">
        <v>0.20833333333333334</v>
      </c>
      <c r="C94" s="8">
        <v>0.66666666666666663</v>
      </c>
      <c r="D94" s="3">
        <v>11</v>
      </c>
      <c r="E94" s="2" t="s">
        <v>74</v>
      </c>
      <c r="F94" s="3">
        <v>7</v>
      </c>
      <c r="G94" s="3" t="s">
        <v>29</v>
      </c>
      <c r="H94" s="3"/>
      <c r="I94" s="14">
        <v>4785</v>
      </c>
    </row>
    <row r="95" spans="1:9">
      <c r="A95" s="3" t="s">
        <v>34</v>
      </c>
      <c r="B95" s="8">
        <v>0.71875</v>
      </c>
      <c r="C95" s="8">
        <v>0.8125</v>
      </c>
      <c r="D95" s="3">
        <v>2.25</v>
      </c>
      <c r="E95" s="2" t="s">
        <v>72</v>
      </c>
      <c r="F95" s="3">
        <v>6</v>
      </c>
      <c r="G95" s="3"/>
      <c r="H95" s="3"/>
      <c r="I95" s="14">
        <v>645</v>
      </c>
    </row>
    <row r="96" spans="1:9" ht="28.5">
      <c r="A96" s="3" t="s">
        <v>34</v>
      </c>
      <c r="B96" s="8">
        <v>0.8125</v>
      </c>
      <c r="C96" s="8">
        <v>1.0416666666666666E-2</v>
      </c>
      <c r="D96" s="3">
        <v>4.75</v>
      </c>
      <c r="E96" s="2" t="s">
        <v>21</v>
      </c>
      <c r="F96" s="3">
        <v>6</v>
      </c>
      <c r="G96" s="3" t="s">
        <v>29</v>
      </c>
      <c r="H96" s="3"/>
      <c r="I96" s="14">
        <v>1960</v>
      </c>
    </row>
    <row r="97" spans="1:9" ht="15">
      <c r="A97" s="28"/>
      <c r="B97" s="29"/>
      <c r="C97" s="29"/>
      <c r="D97" s="29"/>
      <c r="E97" s="29"/>
      <c r="F97" s="29"/>
      <c r="G97" s="29"/>
      <c r="H97" s="30"/>
      <c r="I97" s="17">
        <f>SUM(I91:I96)</f>
        <v>15614.5</v>
      </c>
    </row>
    <row r="98" spans="1:9" ht="15">
      <c r="A98" s="31" t="s">
        <v>75</v>
      </c>
      <c r="B98" s="31"/>
      <c r="C98" s="31"/>
      <c r="D98" s="31"/>
      <c r="E98" s="31"/>
      <c r="F98" s="31"/>
      <c r="G98" s="31"/>
      <c r="H98" s="31"/>
      <c r="I98" s="14"/>
    </row>
    <row r="99" spans="1:9" ht="28.5">
      <c r="A99" s="3" t="s">
        <v>12</v>
      </c>
      <c r="B99" s="8">
        <v>0.42708333333333331</v>
      </c>
      <c r="C99" s="8">
        <v>0.3125</v>
      </c>
      <c r="D99" s="3">
        <v>21.25</v>
      </c>
      <c r="E99" s="2" t="s">
        <v>76</v>
      </c>
      <c r="F99" s="3">
        <v>7</v>
      </c>
      <c r="G99" s="3" t="s">
        <v>77</v>
      </c>
      <c r="H99" s="3"/>
      <c r="I99" s="14">
        <v>9352.5</v>
      </c>
    </row>
    <row r="100" spans="1:9">
      <c r="A100" s="3" t="s">
        <v>31</v>
      </c>
      <c r="B100" s="8">
        <v>0.77083333333333337</v>
      </c>
      <c r="C100" s="8">
        <v>0.5</v>
      </c>
      <c r="D100" s="3">
        <v>17.5</v>
      </c>
      <c r="E100" s="2" t="s">
        <v>72</v>
      </c>
      <c r="F100" s="3">
        <v>7</v>
      </c>
      <c r="G100" s="3"/>
      <c r="H100" s="3"/>
      <c r="I100" s="14">
        <v>5267.5</v>
      </c>
    </row>
    <row r="101" spans="1:9">
      <c r="A101" s="3" t="s">
        <v>49</v>
      </c>
      <c r="B101" s="8">
        <v>0.60416666666666663</v>
      </c>
      <c r="C101" s="8">
        <v>0.32291666666666669</v>
      </c>
      <c r="D101" s="3">
        <v>17.25</v>
      </c>
      <c r="E101" s="2" t="s">
        <v>50</v>
      </c>
      <c r="F101" s="3">
        <v>14</v>
      </c>
      <c r="G101" s="3" t="s">
        <v>77</v>
      </c>
      <c r="H101" s="3"/>
      <c r="I101" s="14">
        <v>12880</v>
      </c>
    </row>
    <row r="102" spans="1:9">
      <c r="A102" s="8" t="s">
        <v>58</v>
      </c>
      <c r="B102" s="8">
        <v>0.32291666666666669</v>
      </c>
      <c r="C102" s="8">
        <v>0.45833333333333331</v>
      </c>
      <c r="D102" s="3">
        <v>3.25</v>
      </c>
      <c r="E102" s="2" t="s">
        <v>72</v>
      </c>
      <c r="F102" s="3">
        <v>14</v>
      </c>
      <c r="G102" s="3"/>
      <c r="H102" s="3"/>
      <c r="I102" s="14">
        <v>2107</v>
      </c>
    </row>
    <row r="103" spans="1:9">
      <c r="A103" s="3" t="s">
        <v>18</v>
      </c>
      <c r="B103" s="8">
        <v>0.15625</v>
      </c>
      <c r="C103" s="8">
        <v>0.65625</v>
      </c>
      <c r="D103" s="3">
        <v>12</v>
      </c>
      <c r="E103" s="2" t="s">
        <v>72</v>
      </c>
      <c r="F103" s="3">
        <v>13</v>
      </c>
      <c r="G103" s="3"/>
      <c r="H103" s="3"/>
      <c r="I103" s="14">
        <v>6708</v>
      </c>
    </row>
    <row r="104" spans="1:9" ht="28.5">
      <c r="A104" s="3" t="s">
        <v>18</v>
      </c>
      <c r="B104" s="8">
        <v>0.65625</v>
      </c>
      <c r="C104" s="8">
        <v>0.83333333333333337</v>
      </c>
      <c r="D104" s="3">
        <v>4.25</v>
      </c>
      <c r="E104" s="2" t="s">
        <v>78</v>
      </c>
      <c r="F104" s="3">
        <v>13</v>
      </c>
      <c r="G104" s="3" t="s">
        <v>77</v>
      </c>
      <c r="H104" s="3"/>
      <c r="I104" s="14">
        <v>3118.5</v>
      </c>
    </row>
    <row r="105" spans="1:9">
      <c r="A105" s="3" t="s">
        <v>18</v>
      </c>
      <c r="B105" s="8">
        <v>0.83333333333333337</v>
      </c>
      <c r="C105" s="12">
        <v>1</v>
      </c>
      <c r="D105" s="3">
        <v>4</v>
      </c>
      <c r="E105" s="2" t="s">
        <v>72</v>
      </c>
      <c r="F105" s="3">
        <v>13</v>
      </c>
      <c r="G105" s="3"/>
      <c r="H105" s="3"/>
      <c r="I105" s="14">
        <v>2236</v>
      </c>
    </row>
    <row r="106" spans="1:9" ht="28.5">
      <c r="A106" s="3" t="s">
        <v>34</v>
      </c>
      <c r="B106" s="8">
        <v>0.97916666666666663</v>
      </c>
      <c r="C106" s="8">
        <v>2.0833333333333332E-2</v>
      </c>
      <c r="D106" s="3">
        <v>1</v>
      </c>
      <c r="E106" s="2" t="s">
        <v>78</v>
      </c>
      <c r="F106" s="3">
        <v>5</v>
      </c>
      <c r="G106" s="3" t="s">
        <v>77</v>
      </c>
      <c r="H106" s="3"/>
      <c r="I106" s="14">
        <v>349</v>
      </c>
    </row>
    <row r="107" spans="1:9" ht="28.5">
      <c r="A107" s="3" t="s">
        <v>59</v>
      </c>
      <c r="B107" s="8">
        <v>0.53125</v>
      </c>
      <c r="C107" s="8">
        <v>0.625</v>
      </c>
      <c r="D107" s="3">
        <v>2.25</v>
      </c>
      <c r="E107" s="2" t="s">
        <v>80</v>
      </c>
      <c r="F107" s="3">
        <v>4</v>
      </c>
      <c r="G107" s="3" t="s">
        <v>77</v>
      </c>
      <c r="H107" s="3" t="s">
        <v>79</v>
      </c>
      <c r="I107" s="14">
        <v>765</v>
      </c>
    </row>
    <row r="108" spans="1:9" ht="15">
      <c r="A108" s="28"/>
      <c r="B108" s="29"/>
      <c r="C108" s="29"/>
      <c r="D108" s="29"/>
      <c r="E108" s="29"/>
      <c r="F108" s="29"/>
      <c r="G108" s="29"/>
      <c r="H108" s="30"/>
      <c r="I108" s="17">
        <f>SUM(I99:I107)</f>
        <v>42783.5</v>
      </c>
    </row>
    <row r="109" spans="1:9" ht="15">
      <c r="A109" s="31" t="s">
        <v>81</v>
      </c>
      <c r="B109" s="31"/>
      <c r="C109" s="31"/>
      <c r="D109" s="31"/>
      <c r="E109" s="31"/>
      <c r="F109" s="31"/>
      <c r="G109" s="31"/>
      <c r="H109" s="31"/>
      <c r="I109" s="14"/>
    </row>
    <row r="110" spans="1:9">
      <c r="A110" s="3" t="s">
        <v>23</v>
      </c>
      <c r="B110" s="8">
        <v>0.8125</v>
      </c>
      <c r="C110" s="8">
        <v>0.84375</v>
      </c>
      <c r="D110" s="3">
        <v>0.75</v>
      </c>
      <c r="E110" s="2" t="s">
        <v>82</v>
      </c>
      <c r="F110" s="3">
        <v>2</v>
      </c>
      <c r="G110" s="3" t="s">
        <v>83</v>
      </c>
      <c r="H110" s="3"/>
      <c r="I110" s="14">
        <v>232</v>
      </c>
    </row>
    <row r="111" spans="1:9">
      <c r="A111" s="3" t="s">
        <v>12</v>
      </c>
      <c r="B111" s="8">
        <v>0.48958333333333331</v>
      </c>
      <c r="C111" s="8">
        <v>0.75</v>
      </c>
      <c r="D111" s="3">
        <v>6.25</v>
      </c>
      <c r="E111" s="2" t="s">
        <v>84</v>
      </c>
      <c r="F111" s="3">
        <v>14</v>
      </c>
      <c r="G111" s="3" t="s">
        <v>87</v>
      </c>
      <c r="H111" s="3"/>
      <c r="I111" s="14">
        <v>6604</v>
      </c>
    </row>
    <row r="112" spans="1:9">
      <c r="A112" s="3" t="s">
        <v>12</v>
      </c>
      <c r="B112" s="8">
        <v>0.58333333333333337</v>
      </c>
      <c r="C112" s="8">
        <v>0.60416666666666663</v>
      </c>
      <c r="D112" s="3">
        <v>0.5</v>
      </c>
      <c r="E112" s="2" t="s">
        <v>85</v>
      </c>
      <c r="F112" s="3">
        <v>1</v>
      </c>
      <c r="G112" s="3" t="s">
        <v>86</v>
      </c>
      <c r="H112" s="3"/>
      <c r="I112" s="14">
        <v>34.5</v>
      </c>
    </row>
    <row r="113" spans="1:9">
      <c r="A113" s="3" t="s">
        <v>27</v>
      </c>
      <c r="B113" s="8">
        <v>0.92708333333333337</v>
      </c>
      <c r="C113" s="8">
        <v>0.10416666666666667</v>
      </c>
      <c r="D113" s="3">
        <v>4.25</v>
      </c>
      <c r="E113" s="2" t="s">
        <v>20</v>
      </c>
      <c r="F113" s="3">
        <v>14</v>
      </c>
      <c r="G113" s="3" t="s">
        <v>87</v>
      </c>
      <c r="H113" s="3"/>
      <c r="I113" s="14">
        <v>4572</v>
      </c>
    </row>
    <row r="114" spans="1:9">
      <c r="A114" s="3" t="s">
        <v>31</v>
      </c>
      <c r="B114" s="8">
        <v>0.77083333333333337</v>
      </c>
      <c r="C114" s="8">
        <v>0.3125</v>
      </c>
      <c r="D114" s="3">
        <v>13</v>
      </c>
      <c r="E114" s="2" t="s">
        <v>50</v>
      </c>
      <c r="F114" s="3">
        <v>21</v>
      </c>
      <c r="G114" s="3" t="s">
        <v>87</v>
      </c>
      <c r="H114" s="3"/>
      <c r="I114" s="14">
        <v>15717</v>
      </c>
    </row>
    <row r="115" spans="1:9">
      <c r="A115" s="3" t="s">
        <v>18</v>
      </c>
      <c r="B115" s="8">
        <v>0.48958333333333331</v>
      </c>
      <c r="C115" s="8">
        <v>0.53125</v>
      </c>
      <c r="D115" s="3">
        <v>1</v>
      </c>
      <c r="E115" s="2" t="s">
        <v>172</v>
      </c>
      <c r="F115" s="3"/>
      <c r="G115" s="3" t="s">
        <v>83</v>
      </c>
      <c r="H115" s="3"/>
      <c r="I115" s="14">
        <v>146</v>
      </c>
    </row>
    <row r="116" spans="1:9">
      <c r="A116" s="3" t="s">
        <v>18</v>
      </c>
      <c r="B116" s="8">
        <v>0.15625</v>
      </c>
      <c r="C116" s="8">
        <v>0.48958333333333331</v>
      </c>
      <c r="D116" s="3">
        <v>8</v>
      </c>
      <c r="E116" s="2" t="s">
        <v>72</v>
      </c>
      <c r="F116" s="3">
        <v>24</v>
      </c>
      <c r="G116" s="3"/>
      <c r="H116" s="3"/>
      <c r="I116" s="14">
        <v>8256</v>
      </c>
    </row>
    <row r="117" spans="1:9">
      <c r="A117" s="3" t="s">
        <v>18</v>
      </c>
      <c r="B117" s="8">
        <v>0.70833333333333337</v>
      </c>
      <c r="C117" s="8">
        <v>0.91666666666666663</v>
      </c>
      <c r="D117" s="3">
        <v>5</v>
      </c>
      <c r="E117" s="2" t="s">
        <v>172</v>
      </c>
      <c r="F117" s="3"/>
      <c r="G117" s="3" t="s">
        <v>83</v>
      </c>
      <c r="H117" s="3"/>
      <c r="I117" s="14">
        <v>730</v>
      </c>
    </row>
    <row r="118" spans="1:9" ht="28.5">
      <c r="A118" s="3" t="s">
        <v>18</v>
      </c>
      <c r="B118" s="8">
        <v>0.9375</v>
      </c>
      <c r="C118" s="8">
        <v>0.3125</v>
      </c>
      <c r="D118" s="3">
        <v>9</v>
      </c>
      <c r="E118" s="2" t="s">
        <v>62</v>
      </c>
      <c r="F118" s="3">
        <v>17</v>
      </c>
      <c r="G118" s="3" t="s">
        <v>88</v>
      </c>
      <c r="H118" s="3"/>
      <c r="I118" s="14">
        <v>9099</v>
      </c>
    </row>
    <row r="119" spans="1:9">
      <c r="A119" s="3" t="s">
        <v>34</v>
      </c>
      <c r="B119" s="8">
        <v>0.6875</v>
      </c>
      <c r="C119" s="8">
        <v>0.29166666666666669</v>
      </c>
      <c r="D119" s="3">
        <v>14.5</v>
      </c>
      <c r="E119" s="2" t="s">
        <v>172</v>
      </c>
      <c r="F119" s="3">
        <v>5</v>
      </c>
      <c r="G119" s="3" t="s">
        <v>83</v>
      </c>
      <c r="H119" s="3"/>
      <c r="I119" s="14">
        <v>5234.5</v>
      </c>
    </row>
    <row r="120" spans="1:9">
      <c r="A120" s="3" t="s">
        <v>59</v>
      </c>
      <c r="B120" s="8">
        <v>0.6875</v>
      </c>
      <c r="C120" s="8">
        <v>0.91666666666666663</v>
      </c>
      <c r="D120" s="3">
        <v>4.5</v>
      </c>
      <c r="E120" s="2" t="s">
        <v>172</v>
      </c>
      <c r="F120" s="3">
        <v>5</v>
      </c>
      <c r="G120" s="3" t="s">
        <v>83</v>
      </c>
      <c r="H120" s="3"/>
      <c r="I120" s="14">
        <v>1624.5</v>
      </c>
    </row>
    <row r="121" spans="1:9" ht="15">
      <c r="A121" s="28"/>
      <c r="B121" s="29"/>
      <c r="C121" s="29"/>
      <c r="D121" s="29"/>
      <c r="E121" s="29"/>
      <c r="F121" s="29"/>
      <c r="G121" s="29"/>
      <c r="H121" s="30"/>
      <c r="I121" s="17">
        <f>SUM(I110:I120)</f>
        <v>52249.5</v>
      </c>
    </row>
    <row r="122" spans="1:9" ht="15">
      <c r="A122" s="31" t="s">
        <v>89</v>
      </c>
      <c r="B122" s="31"/>
      <c r="C122" s="31"/>
      <c r="D122" s="31"/>
      <c r="E122" s="31"/>
      <c r="F122" s="31"/>
      <c r="G122" s="31"/>
      <c r="H122" s="31"/>
      <c r="I122" s="14"/>
    </row>
    <row r="123" spans="1:9" ht="28.5">
      <c r="A123" s="3" t="s">
        <v>16</v>
      </c>
      <c r="B123" s="8">
        <v>0.5</v>
      </c>
      <c r="C123" s="8">
        <v>0.625</v>
      </c>
      <c r="D123" s="3">
        <v>3</v>
      </c>
      <c r="E123" s="2" t="s">
        <v>90</v>
      </c>
      <c r="F123" s="3">
        <v>6</v>
      </c>
      <c r="G123" s="3" t="s">
        <v>91</v>
      </c>
      <c r="H123" s="3"/>
      <c r="I123" s="14">
        <v>1157.8800000000001</v>
      </c>
    </row>
    <row r="124" spans="1:9" ht="28.5">
      <c r="A124" s="3" t="s">
        <v>16</v>
      </c>
      <c r="B124" s="8">
        <v>0.5</v>
      </c>
      <c r="C124" s="8">
        <v>0.54166666666666663</v>
      </c>
      <c r="D124" s="3">
        <v>3</v>
      </c>
      <c r="E124" s="2" t="s">
        <v>90</v>
      </c>
      <c r="F124" s="3">
        <v>6</v>
      </c>
      <c r="G124" s="3"/>
      <c r="H124" s="3"/>
      <c r="I124" s="14">
        <v>774</v>
      </c>
    </row>
    <row r="125" spans="1:9">
      <c r="A125" s="3" t="s">
        <v>58</v>
      </c>
      <c r="B125" s="8">
        <v>0.5</v>
      </c>
      <c r="C125" s="8">
        <v>0.625</v>
      </c>
      <c r="D125" s="3">
        <v>3</v>
      </c>
      <c r="E125" s="2" t="s">
        <v>92</v>
      </c>
      <c r="F125" s="3">
        <v>4</v>
      </c>
      <c r="G125" s="3" t="s">
        <v>93</v>
      </c>
      <c r="H125" s="3"/>
      <c r="I125" s="14">
        <v>1020</v>
      </c>
    </row>
    <row r="126" spans="1:9" ht="28.5">
      <c r="A126" s="3" t="s">
        <v>18</v>
      </c>
      <c r="B126" s="8">
        <v>0.48958333333333331</v>
      </c>
      <c r="C126" s="8">
        <v>0.59375</v>
      </c>
      <c r="D126" s="3">
        <v>2.5</v>
      </c>
      <c r="E126" s="2" t="s">
        <v>94</v>
      </c>
      <c r="F126" s="3">
        <v>5</v>
      </c>
      <c r="G126" s="3" t="s">
        <v>93</v>
      </c>
      <c r="H126" s="3"/>
      <c r="I126" s="14">
        <v>945</v>
      </c>
    </row>
    <row r="127" spans="1:9" ht="28.5">
      <c r="A127" s="2" t="s">
        <v>95</v>
      </c>
      <c r="B127" s="8">
        <v>0</v>
      </c>
      <c r="C127" s="8">
        <v>0</v>
      </c>
      <c r="D127" s="3">
        <v>192</v>
      </c>
      <c r="E127" s="2" t="s">
        <v>173</v>
      </c>
      <c r="F127" s="3">
        <v>7</v>
      </c>
      <c r="G127" s="2" t="s">
        <v>96</v>
      </c>
      <c r="H127" s="3" t="s">
        <v>97</v>
      </c>
      <c r="I127" s="14">
        <v>136896</v>
      </c>
    </row>
    <row r="128" spans="1:9" ht="15">
      <c r="A128" s="32"/>
      <c r="B128" s="33"/>
      <c r="C128" s="33"/>
      <c r="D128" s="33"/>
      <c r="E128" s="33"/>
      <c r="F128" s="33"/>
      <c r="G128" s="33"/>
      <c r="H128" s="34"/>
      <c r="I128" s="17">
        <f>SUM(I123:I127)</f>
        <v>140792.88</v>
      </c>
    </row>
    <row r="129" spans="1:9" ht="15">
      <c r="A129" s="31" t="s">
        <v>98</v>
      </c>
      <c r="B129" s="31"/>
      <c r="C129" s="31"/>
      <c r="D129" s="31"/>
      <c r="E129" s="31"/>
      <c r="F129" s="31"/>
      <c r="G129" s="31"/>
      <c r="H129" s="31"/>
      <c r="I129" s="14"/>
    </row>
    <row r="130" spans="1:9" ht="28.5">
      <c r="A130" s="3" t="s">
        <v>23</v>
      </c>
      <c r="B130" s="8">
        <v>0.66666666666666663</v>
      </c>
      <c r="C130" s="8">
        <v>0</v>
      </c>
      <c r="D130" s="3">
        <v>8</v>
      </c>
      <c r="E130" s="2" t="s">
        <v>174</v>
      </c>
      <c r="F130" s="3">
        <v>7</v>
      </c>
      <c r="G130" s="3"/>
      <c r="H130" s="3"/>
      <c r="I130" s="14">
        <v>2408</v>
      </c>
    </row>
    <row r="131" spans="1:9" ht="28.5">
      <c r="A131" s="3" t="s">
        <v>12</v>
      </c>
      <c r="B131" s="8">
        <v>0</v>
      </c>
      <c r="C131" s="8">
        <v>0.33333333333333331</v>
      </c>
      <c r="D131" s="3">
        <v>8</v>
      </c>
      <c r="E131" s="2" t="s">
        <v>174</v>
      </c>
      <c r="F131" s="3">
        <v>6</v>
      </c>
      <c r="G131" s="3"/>
      <c r="H131" s="3"/>
      <c r="I131" s="14">
        <v>2064</v>
      </c>
    </row>
    <row r="132" spans="1:9" ht="28.5">
      <c r="A132" s="3" t="s">
        <v>12</v>
      </c>
      <c r="B132" s="8">
        <v>0.54166666666666663</v>
      </c>
      <c r="C132" s="8">
        <v>0.70833333333333337</v>
      </c>
      <c r="D132" s="3">
        <v>4</v>
      </c>
      <c r="E132" s="2" t="s">
        <v>100</v>
      </c>
      <c r="F132" s="3">
        <v>6</v>
      </c>
      <c r="G132" s="3" t="s">
        <v>101</v>
      </c>
      <c r="H132" s="3"/>
      <c r="I132" s="14">
        <v>2280</v>
      </c>
    </row>
    <row r="133" spans="1:9" ht="28.5">
      <c r="A133" s="3" t="s">
        <v>12</v>
      </c>
      <c r="B133" s="8">
        <v>0.8125</v>
      </c>
      <c r="C133" s="8">
        <v>0</v>
      </c>
      <c r="D133" s="3">
        <v>4.5</v>
      </c>
      <c r="E133" s="2" t="s">
        <v>174</v>
      </c>
      <c r="F133" s="3">
        <v>3</v>
      </c>
      <c r="G133" s="3"/>
      <c r="H133" s="3"/>
      <c r="I133" s="14">
        <v>580.5</v>
      </c>
    </row>
    <row r="134" spans="1:9" ht="28.5">
      <c r="A134" s="3" t="s">
        <v>27</v>
      </c>
      <c r="B134" s="8">
        <v>0</v>
      </c>
      <c r="C134" s="8">
        <v>0.33333333333333331</v>
      </c>
      <c r="D134" s="3">
        <v>8</v>
      </c>
      <c r="E134" s="2" t="s">
        <v>174</v>
      </c>
      <c r="F134" s="3">
        <v>3</v>
      </c>
      <c r="G134" s="3"/>
      <c r="H134" s="3"/>
      <c r="I134" s="14">
        <v>1032</v>
      </c>
    </row>
    <row r="135" spans="1:9" ht="42.75">
      <c r="A135" s="3" t="s">
        <v>27</v>
      </c>
      <c r="B135" s="8">
        <v>0.44791666666666669</v>
      </c>
      <c r="C135" s="8">
        <v>0.70833333333333337</v>
      </c>
      <c r="D135" s="3">
        <v>6.25</v>
      </c>
      <c r="E135" s="2" t="s">
        <v>175</v>
      </c>
      <c r="F135" s="3">
        <v>10</v>
      </c>
      <c r="G135" s="3" t="s">
        <v>102</v>
      </c>
      <c r="H135" s="3"/>
      <c r="I135" s="14">
        <v>5388.5</v>
      </c>
    </row>
    <row r="136" spans="1:9">
      <c r="A136" s="3" t="s">
        <v>27</v>
      </c>
      <c r="B136" s="8">
        <v>0.77083333333333337</v>
      </c>
      <c r="C136" s="8">
        <v>0</v>
      </c>
      <c r="D136" s="3">
        <v>5.5</v>
      </c>
      <c r="E136" s="2" t="s">
        <v>99</v>
      </c>
      <c r="F136" s="3">
        <v>3</v>
      </c>
      <c r="G136" s="3"/>
      <c r="H136" s="3"/>
      <c r="I136" s="14">
        <v>709.5</v>
      </c>
    </row>
    <row r="137" spans="1:9">
      <c r="A137" s="3" t="s">
        <v>16</v>
      </c>
      <c r="B137" s="8">
        <v>0</v>
      </c>
      <c r="C137" s="8">
        <v>0.41666666666666669</v>
      </c>
      <c r="D137" s="3">
        <v>10</v>
      </c>
      <c r="E137" s="2" t="s">
        <v>99</v>
      </c>
      <c r="F137" s="3">
        <v>3</v>
      </c>
      <c r="G137" s="3"/>
      <c r="H137" s="3"/>
      <c r="I137" s="14">
        <v>1290</v>
      </c>
    </row>
    <row r="138" spans="1:9" ht="28.5">
      <c r="A138" s="3" t="s">
        <v>16</v>
      </c>
      <c r="B138" s="8">
        <v>0.41666666666666669</v>
      </c>
      <c r="C138" s="8">
        <v>0.54166666666666663</v>
      </c>
      <c r="D138" s="3">
        <v>3</v>
      </c>
      <c r="E138" s="2" t="s">
        <v>104</v>
      </c>
      <c r="F138" s="3">
        <v>3</v>
      </c>
      <c r="G138" s="3" t="s">
        <v>105</v>
      </c>
      <c r="H138" s="3"/>
      <c r="I138" s="14">
        <v>474</v>
      </c>
    </row>
    <row r="139" spans="1:9">
      <c r="A139" s="3" t="s">
        <v>31</v>
      </c>
      <c r="B139" s="8">
        <v>0</v>
      </c>
      <c r="C139" s="12">
        <v>1</v>
      </c>
      <c r="D139" s="3">
        <v>24</v>
      </c>
      <c r="E139" s="2" t="s">
        <v>99</v>
      </c>
      <c r="F139" s="3">
        <v>4</v>
      </c>
      <c r="G139" s="3"/>
      <c r="H139" s="3"/>
      <c r="I139" s="14">
        <v>4128</v>
      </c>
    </row>
    <row r="140" spans="1:9" ht="28.5">
      <c r="A140" s="3" t="s">
        <v>31</v>
      </c>
      <c r="B140" s="8">
        <v>0.45833333333333331</v>
      </c>
      <c r="C140" s="8">
        <v>0.625</v>
      </c>
      <c r="D140" s="3">
        <v>4</v>
      </c>
      <c r="E140" s="2" t="s">
        <v>107</v>
      </c>
      <c r="F140" s="3">
        <v>7</v>
      </c>
      <c r="G140" s="3" t="s">
        <v>106</v>
      </c>
      <c r="H140" s="3"/>
      <c r="I140" s="14">
        <v>1552</v>
      </c>
    </row>
    <row r="141" spans="1:9">
      <c r="A141" s="3" t="s">
        <v>49</v>
      </c>
      <c r="B141" s="8">
        <v>0</v>
      </c>
      <c r="C141" s="12">
        <v>1</v>
      </c>
      <c r="D141" s="3">
        <v>24</v>
      </c>
      <c r="E141" s="2" t="s">
        <v>99</v>
      </c>
      <c r="F141" s="3">
        <v>3</v>
      </c>
      <c r="G141" s="3"/>
      <c r="H141" s="3"/>
      <c r="I141" s="14">
        <v>3096</v>
      </c>
    </row>
    <row r="142" spans="1:9" ht="42.75">
      <c r="A142" s="3" t="s">
        <v>49</v>
      </c>
      <c r="B142" s="8">
        <v>0.72916666666666663</v>
      </c>
      <c r="C142" s="8">
        <v>0.8125</v>
      </c>
      <c r="D142" s="3">
        <v>2</v>
      </c>
      <c r="E142" s="2" t="s">
        <v>176</v>
      </c>
      <c r="F142" s="3">
        <v>4</v>
      </c>
      <c r="G142" s="3" t="s">
        <v>108</v>
      </c>
      <c r="H142" s="3" t="s">
        <v>120</v>
      </c>
      <c r="I142" s="14">
        <v>672</v>
      </c>
    </row>
    <row r="143" spans="1:9">
      <c r="A143" s="3" t="s">
        <v>58</v>
      </c>
      <c r="B143" s="8">
        <v>0</v>
      </c>
      <c r="C143" s="12">
        <v>1</v>
      </c>
      <c r="D143" s="3">
        <v>24</v>
      </c>
      <c r="E143" s="2" t="s">
        <v>99</v>
      </c>
      <c r="F143" s="3">
        <v>4</v>
      </c>
      <c r="G143" s="3"/>
      <c r="H143" s="3"/>
      <c r="I143" s="14">
        <v>4128</v>
      </c>
    </row>
    <row r="144" spans="1:9" ht="28.5">
      <c r="A144" s="3" t="s">
        <v>58</v>
      </c>
      <c r="B144" s="8">
        <v>0.5</v>
      </c>
      <c r="C144" s="8">
        <v>0.64583333333333337</v>
      </c>
      <c r="D144" s="3">
        <v>3.5</v>
      </c>
      <c r="E144" s="2" t="s">
        <v>109</v>
      </c>
      <c r="F144" s="3">
        <v>6</v>
      </c>
      <c r="G144" s="3" t="s">
        <v>110</v>
      </c>
      <c r="H144" s="3"/>
      <c r="I144" s="14">
        <v>1207.5</v>
      </c>
    </row>
    <row r="145" spans="1:9">
      <c r="A145" s="3" t="s">
        <v>18</v>
      </c>
      <c r="B145" s="8">
        <v>0.15625</v>
      </c>
      <c r="C145" s="8">
        <v>0.22916666666666666</v>
      </c>
      <c r="D145" s="3">
        <v>1.75</v>
      </c>
      <c r="E145" s="2" t="s">
        <v>111</v>
      </c>
      <c r="F145" s="3">
        <v>1</v>
      </c>
      <c r="G145" s="3" t="s">
        <v>112</v>
      </c>
      <c r="H145" s="3"/>
      <c r="I145" s="14">
        <v>356</v>
      </c>
    </row>
    <row r="146" spans="1:9" ht="28.5">
      <c r="A146" s="3" t="s">
        <v>18</v>
      </c>
      <c r="B146" s="8">
        <v>0.48958333333333331</v>
      </c>
      <c r="C146" s="8">
        <v>0.75</v>
      </c>
      <c r="D146" s="3">
        <v>6.25</v>
      </c>
      <c r="E146" s="2" t="s">
        <v>113</v>
      </c>
      <c r="F146" s="3">
        <v>7</v>
      </c>
      <c r="G146" s="3" t="s">
        <v>105</v>
      </c>
      <c r="H146" s="3"/>
      <c r="I146" s="14">
        <v>2145</v>
      </c>
    </row>
    <row r="147" spans="1:9" ht="28.5">
      <c r="A147" s="3" t="s">
        <v>18</v>
      </c>
      <c r="B147" s="8">
        <v>0.625</v>
      </c>
      <c r="C147" s="8">
        <v>0.72916666666666663</v>
      </c>
      <c r="D147" s="3">
        <v>2.5</v>
      </c>
      <c r="E147" s="2" t="s">
        <v>114</v>
      </c>
      <c r="F147" s="3">
        <v>5</v>
      </c>
      <c r="G147" s="3" t="s">
        <v>103</v>
      </c>
      <c r="H147" s="3"/>
      <c r="I147" s="14">
        <v>1687.5</v>
      </c>
    </row>
    <row r="148" spans="1:9">
      <c r="A148" s="3" t="s">
        <v>18</v>
      </c>
      <c r="B148" s="8">
        <v>0.77083333333333337</v>
      </c>
      <c r="C148" s="8">
        <v>0</v>
      </c>
      <c r="D148" s="3">
        <v>5.5</v>
      </c>
      <c r="E148" s="2" t="s">
        <v>117</v>
      </c>
      <c r="F148" s="3">
        <v>1</v>
      </c>
      <c r="G148" s="3" t="s">
        <v>105</v>
      </c>
      <c r="H148" s="3"/>
      <c r="I148" s="14">
        <v>396</v>
      </c>
    </row>
    <row r="149" spans="1:9">
      <c r="A149" s="3" t="s">
        <v>18</v>
      </c>
      <c r="B149" s="8">
        <v>0.52083333333333337</v>
      </c>
      <c r="C149" s="8">
        <v>0.6875</v>
      </c>
      <c r="D149" s="3">
        <v>4</v>
      </c>
      <c r="E149" s="2" t="s">
        <v>116</v>
      </c>
      <c r="F149" s="3">
        <v>1</v>
      </c>
      <c r="G149" s="3"/>
      <c r="H149" s="3"/>
      <c r="I149" s="14">
        <v>172</v>
      </c>
    </row>
    <row r="150" spans="1:9" ht="28.5">
      <c r="A150" s="3" t="s">
        <v>18</v>
      </c>
      <c r="B150" s="8">
        <v>0.83333333333333337</v>
      </c>
      <c r="C150" s="8">
        <v>0.875</v>
      </c>
      <c r="D150" s="3">
        <v>1</v>
      </c>
      <c r="E150" s="2" t="s">
        <v>118</v>
      </c>
      <c r="F150" s="3">
        <v>2</v>
      </c>
      <c r="G150" s="3" t="s">
        <v>105</v>
      </c>
      <c r="H150" s="3" t="s">
        <v>119</v>
      </c>
      <c r="I150" s="14">
        <v>115</v>
      </c>
    </row>
    <row r="151" spans="1:9">
      <c r="A151" s="3" t="s">
        <v>18</v>
      </c>
      <c r="B151" s="8">
        <v>0</v>
      </c>
      <c r="C151" s="12">
        <v>1</v>
      </c>
      <c r="D151" s="3">
        <v>24</v>
      </c>
      <c r="E151" s="2" t="s">
        <v>99</v>
      </c>
      <c r="F151" s="3">
        <v>4</v>
      </c>
      <c r="G151" s="3"/>
      <c r="H151" s="3"/>
      <c r="I151" s="14">
        <v>4128</v>
      </c>
    </row>
    <row r="152" spans="1:9">
      <c r="A152" s="3" t="s">
        <v>34</v>
      </c>
      <c r="B152" s="8">
        <v>0</v>
      </c>
      <c r="C152" s="12">
        <v>1</v>
      </c>
      <c r="D152" s="3">
        <v>24</v>
      </c>
      <c r="E152" s="2" t="s">
        <v>99</v>
      </c>
      <c r="F152" s="3">
        <v>8</v>
      </c>
      <c r="G152" s="3"/>
      <c r="H152" s="3"/>
      <c r="I152" s="14">
        <v>8256</v>
      </c>
    </row>
    <row r="153" spans="1:9">
      <c r="A153" s="3" t="s">
        <v>34</v>
      </c>
      <c r="B153" s="8">
        <v>0</v>
      </c>
      <c r="C153" s="8">
        <v>0.6875</v>
      </c>
      <c r="D153" s="3">
        <v>16.5</v>
      </c>
      <c r="E153" s="2" t="s">
        <v>115</v>
      </c>
      <c r="F153" s="3">
        <v>1</v>
      </c>
      <c r="G153" s="3" t="s">
        <v>105</v>
      </c>
      <c r="H153" s="3"/>
      <c r="I153" s="14">
        <v>1188</v>
      </c>
    </row>
    <row r="154" spans="1:9">
      <c r="A154" s="3" t="s">
        <v>59</v>
      </c>
      <c r="B154" s="8">
        <v>0</v>
      </c>
      <c r="C154" s="12">
        <v>1</v>
      </c>
      <c r="D154" s="3">
        <v>24</v>
      </c>
      <c r="E154" s="2" t="s">
        <v>99</v>
      </c>
      <c r="F154" s="3">
        <v>8</v>
      </c>
      <c r="G154" s="3"/>
      <c r="H154" s="3"/>
      <c r="I154" s="14">
        <v>8256</v>
      </c>
    </row>
    <row r="155" spans="1:9">
      <c r="A155" s="3" t="s">
        <v>59</v>
      </c>
      <c r="B155" s="8">
        <v>0.47916666666666669</v>
      </c>
      <c r="C155" s="8">
        <v>0.58333333333333337</v>
      </c>
      <c r="D155" s="3">
        <v>2.5</v>
      </c>
      <c r="E155" s="2" t="s">
        <v>121</v>
      </c>
      <c r="F155" s="3">
        <v>3</v>
      </c>
      <c r="G155" s="3" t="s">
        <v>122</v>
      </c>
      <c r="H155" s="3"/>
      <c r="I155" s="14">
        <v>1030</v>
      </c>
    </row>
    <row r="156" spans="1:9">
      <c r="A156" s="3" t="s">
        <v>59</v>
      </c>
      <c r="B156" s="8">
        <v>0.47916666666666669</v>
      </c>
      <c r="C156" s="8">
        <v>0.61458333333333337</v>
      </c>
      <c r="D156" s="3">
        <v>3.25</v>
      </c>
      <c r="E156" s="2" t="s">
        <v>123</v>
      </c>
      <c r="F156" s="3">
        <v>3</v>
      </c>
      <c r="G156" s="3" t="s">
        <v>105</v>
      </c>
      <c r="H156" s="3"/>
      <c r="I156" s="14">
        <v>553</v>
      </c>
    </row>
    <row r="157" spans="1:9">
      <c r="A157" s="3" t="s">
        <v>127</v>
      </c>
      <c r="B157" s="8">
        <v>0.36805555555555558</v>
      </c>
      <c r="C157" s="8">
        <v>0.40972222222222227</v>
      </c>
      <c r="D157" s="3">
        <v>1</v>
      </c>
      <c r="E157" s="2" t="s">
        <v>128</v>
      </c>
      <c r="F157" s="3">
        <v>3</v>
      </c>
      <c r="G157" s="3" t="s">
        <v>129</v>
      </c>
      <c r="H157" s="3"/>
      <c r="I157" s="14">
        <v>178</v>
      </c>
    </row>
    <row r="158" spans="1:9" ht="15">
      <c r="A158" s="28"/>
      <c r="B158" s="29"/>
      <c r="C158" s="29"/>
      <c r="D158" s="29"/>
      <c r="E158" s="29"/>
      <c r="F158" s="29"/>
      <c r="G158" s="29"/>
      <c r="H158" s="30"/>
      <c r="I158" s="17">
        <f>SUM(I130:I157)</f>
        <v>59470.5</v>
      </c>
    </row>
    <row r="159" spans="1:9" ht="15">
      <c r="A159" s="31" t="s">
        <v>124</v>
      </c>
      <c r="B159" s="31"/>
      <c r="C159" s="31"/>
      <c r="D159" s="31"/>
      <c r="E159" s="31"/>
      <c r="F159" s="31"/>
      <c r="G159" s="31"/>
      <c r="H159" s="31"/>
      <c r="I159" s="15"/>
    </row>
    <row r="160" spans="1:9" ht="28.5">
      <c r="A160" s="3" t="s">
        <v>31</v>
      </c>
      <c r="B160" s="8">
        <v>0.25</v>
      </c>
      <c r="C160" s="8">
        <v>2.0833333333333332E-2</v>
      </c>
      <c r="D160" s="3">
        <v>18.5</v>
      </c>
      <c r="E160" s="2" t="s">
        <v>177</v>
      </c>
      <c r="F160" s="3">
        <v>10</v>
      </c>
      <c r="G160" s="2" t="s">
        <v>159</v>
      </c>
      <c r="H160" s="3"/>
      <c r="I160" s="14">
        <v>18481.5</v>
      </c>
    </row>
    <row r="161" spans="1:9" s="13" customFormat="1" ht="28.5">
      <c r="A161" s="3" t="s">
        <v>31</v>
      </c>
      <c r="B161" s="8">
        <v>0.58333333333333337</v>
      </c>
      <c r="C161" s="8">
        <v>0.72916666666666663</v>
      </c>
      <c r="D161" s="3">
        <v>3.5</v>
      </c>
      <c r="E161" s="2" t="s">
        <v>155</v>
      </c>
      <c r="F161" s="3">
        <v>11</v>
      </c>
      <c r="G161" s="2" t="s">
        <v>156</v>
      </c>
      <c r="H161" s="3"/>
      <c r="I161" s="14">
        <v>3584</v>
      </c>
    </row>
    <row r="162" spans="1:9" s="13" customFormat="1" ht="28.5">
      <c r="A162" s="3" t="s">
        <v>31</v>
      </c>
      <c r="B162" s="8">
        <v>0.65625</v>
      </c>
      <c r="C162" s="8">
        <v>0.72916666666666663</v>
      </c>
      <c r="D162" s="3">
        <v>1.75</v>
      </c>
      <c r="E162" s="2" t="s">
        <v>178</v>
      </c>
      <c r="F162" s="3">
        <v>6</v>
      </c>
      <c r="G162" s="3" t="s">
        <v>132</v>
      </c>
      <c r="H162" s="3"/>
      <c r="I162" s="14">
        <v>1052</v>
      </c>
    </row>
    <row r="163" spans="1:9" s="13" customFormat="1" ht="28.5">
      <c r="A163" s="3" t="s">
        <v>31</v>
      </c>
      <c r="B163" s="8">
        <v>0.70833333333333337</v>
      </c>
      <c r="C163" s="8">
        <v>0.95833333333333337</v>
      </c>
      <c r="D163" s="3">
        <v>6</v>
      </c>
      <c r="E163" s="2" t="s">
        <v>179</v>
      </c>
      <c r="F163" s="3">
        <v>2</v>
      </c>
      <c r="G163" s="3" t="s">
        <v>131</v>
      </c>
      <c r="H163" s="3"/>
      <c r="I163" s="14">
        <v>1326</v>
      </c>
    </row>
    <row r="164" spans="1:9" s="13" customFormat="1" ht="28.5">
      <c r="A164" s="3" t="s">
        <v>31</v>
      </c>
      <c r="B164" s="8">
        <v>0.73958333333333337</v>
      </c>
      <c r="C164" s="8">
        <v>0.78125</v>
      </c>
      <c r="D164" s="3">
        <v>1</v>
      </c>
      <c r="E164" s="2" t="s">
        <v>179</v>
      </c>
      <c r="F164" s="3">
        <v>2</v>
      </c>
      <c r="G164" s="3" t="s">
        <v>130</v>
      </c>
      <c r="H164" s="3"/>
      <c r="I164" s="14">
        <v>115</v>
      </c>
    </row>
    <row r="165" spans="1:9" s="13" customFormat="1" ht="42.75">
      <c r="A165" s="3" t="s">
        <v>49</v>
      </c>
      <c r="B165" s="8">
        <v>0.42708333333333331</v>
      </c>
      <c r="C165" s="8">
        <v>0.45833333333333331</v>
      </c>
      <c r="D165" s="3">
        <v>0.75</v>
      </c>
      <c r="E165" s="2" t="s">
        <v>180</v>
      </c>
      <c r="F165" s="3">
        <v>2</v>
      </c>
      <c r="G165" s="3" t="s">
        <v>130</v>
      </c>
      <c r="H165" s="3"/>
      <c r="I165" s="14">
        <v>115</v>
      </c>
    </row>
    <row r="166" spans="1:9" s="13" customFormat="1" ht="71.25">
      <c r="A166" s="3" t="s">
        <v>58</v>
      </c>
      <c r="B166" s="8">
        <v>0.40625</v>
      </c>
      <c r="C166" s="8">
        <v>0.47916666666666669</v>
      </c>
      <c r="D166" s="3">
        <v>1.75</v>
      </c>
      <c r="E166" s="2" t="s">
        <v>160</v>
      </c>
      <c r="F166" s="3">
        <v>4</v>
      </c>
      <c r="G166" s="3" t="s">
        <v>133</v>
      </c>
      <c r="H166" s="3"/>
      <c r="I166" s="14">
        <v>460</v>
      </c>
    </row>
    <row r="167" spans="1:9" s="13" customFormat="1" ht="58.5" customHeight="1">
      <c r="A167" s="3" t="s">
        <v>58</v>
      </c>
      <c r="B167" s="8">
        <v>0.57291666666666663</v>
      </c>
      <c r="C167" s="8">
        <v>0.65625</v>
      </c>
      <c r="D167" s="3">
        <v>2</v>
      </c>
      <c r="E167" s="2" t="s">
        <v>157</v>
      </c>
      <c r="F167" s="3">
        <v>5</v>
      </c>
      <c r="G167" s="3" t="s">
        <v>77</v>
      </c>
      <c r="H167" s="3"/>
      <c r="I167" s="14">
        <v>698</v>
      </c>
    </row>
    <row r="168" spans="1:9" s="13" customFormat="1" ht="28.5">
      <c r="A168" s="3" t="s">
        <v>18</v>
      </c>
      <c r="B168" s="8">
        <v>6.25E-2</v>
      </c>
      <c r="C168" s="8">
        <v>0.125</v>
      </c>
      <c r="D168" s="3">
        <v>1.5</v>
      </c>
      <c r="E168" s="2" t="s">
        <v>138</v>
      </c>
      <c r="F168" s="3">
        <v>7</v>
      </c>
      <c r="G168" s="3" t="s">
        <v>134</v>
      </c>
      <c r="H168" s="3"/>
      <c r="I168" s="14">
        <v>682.5</v>
      </c>
    </row>
    <row r="169" spans="1:9" ht="28.5">
      <c r="A169" s="3" t="s">
        <v>18</v>
      </c>
      <c r="B169" s="8">
        <v>0.21875</v>
      </c>
      <c r="C169" s="8">
        <v>0.91666666666666663</v>
      </c>
      <c r="D169" s="16">
        <v>16.75</v>
      </c>
      <c r="E169" s="2" t="s">
        <v>135</v>
      </c>
      <c r="F169" s="3">
        <v>3</v>
      </c>
      <c r="G169" s="3" t="s">
        <v>158</v>
      </c>
      <c r="H169" s="3"/>
      <c r="I169" s="14">
        <v>6970</v>
      </c>
    </row>
    <row r="170" spans="1:9" ht="28.5">
      <c r="A170" s="3" t="s">
        <v>18</v>
      </c>
      <c r="B170" s="8">
        <v>0.57291666666666663</v>
      </c>
      <c r="C170" s="8">
        <v>0.625</v>
      </c>
      <c r="D170" s="3">
        <v>1.25</v>
      </c>
      <c r="E170" s="2" t="s">
        <v>125</v>
      </c>
      <c r="F170" s="3">
        <v>6</v>
      </c>
      <c r="G170" s="3" t="s">
        <v>126</v>
      </c>
      <c r="H170" s="3"/>
      <c r="I170" s="14">
        <v>631.5</v>
      </c>
    </row>
    <row r="171" spans="1:9" ht="42.75">
      <c r="A171" s="3" t="s">
        <v>18</v>
      </c>
      <c r="B171" s="8">
        <v>0.57291666666666663</v>
      </c>
      <c r="C171" s="8">
        <v>0.61458333333333337</v>
      </c>
      <c r="D171" s="3">
        <v>1</v>
      </c>
      <c r="E171" s="2" t="s">
        <v>136</v>
      </c>
      <c r="F171" s="3">
        <v>2</v>
      </c>
      <c r="G171" s="3" t="s">
        <v>130</v>
      </c>
      <c r="H171" s="3"/>
      <c r="I171" s="14">
        <v>115</v>
      </c>
    </row>
    <row r="172" spans="1:9">
      <c r="A172" s="3" t="s">
        <v>18</v>
      </c>
      <c r="B172" s="8">
        <v>0.63541666666666663</v>
      </c>
      <c r="C172" s="8">
        <v>0.67708333333333337</v>
      </c>
      <c r="D172" s="3">
        <v>1</v>
      </c>
      <c r="E172" s="2" t="s">
        <v>150</v>
      </c>
      <c r="F172" s="3">
        <v>2</v>
      </c>
      <c r="G172" s="3" t="s">
        <v>130</v>
      </c>
      <c r="H172" s="3"/>
      <c r="I172" s="14">
        <v>115</v>
      </c>
    </row>
    <row r="173" spans="1:9" ht="28.5">
      <c r="A173" s="3" t="s">
        <v>18</v>
      </c>
      <c r="B173" s="8">
        <v>0.71875</v>
      </c>
      <c r="C173" s="8">
        <v>0.80208333333333337</v>
      </c>
      <c r="D173" s="3">
        <v>2</v>
      </c>
      <c r="E173" s="2" t="s">
        <v>137</v>
      </c>
      <c r="F173" s="3">
        <v>2</v>
      </c>
      <c r="G173" s="3" t="s">
        <v>130</v>
      </c>
      <c r="H173" s="3"/>
      <c r="I173" s="14">
        <v>230</v>
      </c>
    </row>
    <row r="174" spans="1:9">
      <c r="A174" s="3" t="s">
        <v>18</v>
      </c>
      <c r="B174" s="8">
        <v>0.76041666666666663</v>
      </c>
      <c r="C174" s="8">
        <v>0.91666666666666663</v>
      </c>
      <c r="D174" s="3">
        <v>3.75</v>
      </c>
      <c r="E174" s="2" t="s">
        <v>139</v>
      </c>
      <c r="F174" s="3">
        <v>6</v>
      </c>
      <c r="G174" s="3" t="s">
        <v>134</v>
      </c>
      <c r="H174" s="3"/>
      <c r="I174" s="14">
        <v>1648</v>
      </c>
    </row>
    <row r="175" spans="1:9" ht="28.5">
      <c r="A175" s="3" t="s">
        <v>18</v>
      </c>
      <c r="B175" s="8">
        <v>0.90625</v>
      </c>
      <c r="C175" s="8">
        <v>0.92708333333333337</v>
      </c>
      <c r="D175" s="3">
        <v>0.5</v>
      </c>
      <c r="E175" s="2" t="s">
        <v>135</v>
      </c>
      <c r="F175" s="3">
        <v>1</v>
      </c>
      <c r="G175" s="3" t="s">
        <v>15</v>
      </c>
      <c r="H175" s="3"/>
      <c r="I175" s="14">
        <v>94.5</v>
      </c>
    </row>
    <row r="176" spans="1:9" ht="28.5">
      <c r="A176" s="3" t="s">
        <v>34</v>
      </c>
      <c r="B176" s="8">
        <v>0</v>
      </c>
      <c r="C176" s="8">
        <v>0.15625</v>
      </c>
      <c r="D176" s="3">
        <v>3.75</v>
      </c>
      <c r="E176" s="2" t="s">
        <v>135</v>
      </c>
      <c r="F176" s="3">
        <v>9</v>
      </c>
      <c r="G176" s="3" t="s">
        <v>15</v>
      </c>
      <c r="H176" s="3"/>
      <c r="I176" s="14">
        <v>2132</v>
      </c>
    </row>
    <row r="177" spans="1:9" ht="28.5">
      <c r="A177" s="3" t="s">
        <v>34</v>
      </c>
      <c r="B177" s="8">
        <v>0.16666666666666666</v>
      </c>
      <c r="C177" s="8">
        <v>0.39583333333333331</v>
      </c>
      <c r="D177" s="3">
        <v>5.5</v>
      </c>
      <c r="E177" s="2" t="s">
        <v>135</v>
      </c>
      <c r="F177" s="3">
        <v>9</v>
      </c>
      <c r="G177" s="3" t="s">
        <v>15</v>
      </c>
      <c r="H177" s="3"/>
      <c r="I177" s="14">
        <v>2931.5</v>
      </c>
    </row>
    <row r="178" spans="1:9" ht="42.75">
      <c r="A178" s="3" t="s">
        <v>34</v>
      </c>
      <c r="B178" s="8">
        <v>0.21875</v>
      </c>
      <c r="C178" s="8">
        <v>0.25</v>
      </c>
      <c r="D178" s="3">
        <v>0.75</v>
      </c>
      <c r="E178" s="2" t="s">
        <v>140</v>
      </c>
      <c r="F178" s="3">
        <v>2</v>
      </c>
      <c r="G178" s="3" t="s">
        <v>130</v>
      </c>
      <c r="H178" s="3"/>
      <c r="I178" s="14">
        <v>115</v>
      </c>
    </row>
    <row r="179" spans="1:9" ht="57">
      <c r="A179" s="3" t="s">
        <v>34</v>
      </c>
      <c r="B179" s="8">
        <v>0.38541666666666669</v>
      </c>
      <c r="C179" s="8">
        <v>0.46875</v>
      </c>
      <c r="D179" s="3">
        <v>2</v>
      </c>
      <c r="E179" s="2" t="s">
        <v>141</v>
      </c>
      <c r="F179" s="3">
        <v>4</v>
      </c>
      <c r="G179" s="3" t="s">
        <v>77</v>
      </c>
      <c r="H179" s="3"/>
      <c r="I179" s="14">
        <v>612</v>
      </c>
    </row>
    <row r="180" spans="1:9" ht="57">
      <c r="A180" s="3" t="s">
        <v>34</v>
      </c>
      <c r="B180" s="8">
        <v>0.67708333333333337</v>
      </c>
      <c r="C180" s="8">
        <v>0.69791666666666663</v>
      </c>
      <c r="D180" s="3">
        <v>0.5</v>
      </c>
      <c r="E180" s="2" t="s">
        <v>181</v>
      </c>
      <c r="F180" s="3">
        <v>3</v>
      </c>
      <c r="G180" s="3" t="s">
        <v>77</v>
      </c>
      <c r="H180" s="3"/>
      <c r="I180" s="14">
        <v>131.5</v>
      </c>
    </row>
    <row r="181" spans="1:9" ht="28.5">
      <c r="A181" s="3" t="s">
        <v>34</v>
      </c>
      <c r="B181" s="8">
        <v>0.71875</v>
      </c>
      <c r="C181" s="8">
        <v>0.72916666666666663</v>
      </c>
      <c r="D181" s="3">
        <v>0.25</v>
      </c>
      <c r="E181" s="2" t="s">
        <v>182</v>
      </c>
      <c r="F181" s="3">
        <v>6</v>
      </c>
      <c r="G181" s="3" t="s">
        <v>142</v>
      </c>
      <c r="H181" s="3"/>
      <c r="I181" s="14">
        <v>263.5</v>
      </c>
    </row>
    <row r="182" spans="1:9" ht="28.5">
      <c r="A182" s="3" t="s">
        <v>34</v>
      </c>
      <c r="B182" s="8">
        <v>0.8125</v>
      </c>
      <c r="C182" s="8">
        <v>4.1666666666666664E-2</v>
      </c>
      <c r="D182" s="3">
        <v>5.5</v>
      </c>
      <c r="E182" s="2" t="s">
        <v>182</v>
      </c>
      <c r="F182" s="3">
        <v>8</v>
      </c>
      <c r="G182" s="3" t="s">
        <v>143</v>
      </c>
      <c r="H182" s="3"/>
      <c r="I182" s="14">
        <v>3531</v>
      </c>
    </row>
    <row r="183" spans="1:9" ht="28.5">
      <c r="A183" s="3" t="s">
        <v>59</v>
      </c>
      <c r="B183" s="8">
        <v>0.85416666666666663</v>
      </c>
      <c r="C183" s="8">
        <v>0.90625</v>
      </c>
      <c r="D183" s="3">
        <v>1.25</v>
      </c>
      <c r="E183" s="2" t="s">
        <v>144</v>
      </c>
      <c r="F183" s="3">
        <v>2</v>
      </c>
      <c r="G183" s="3" t="s">
        <v>130</v>
      </c>
      <c r="H183" s="3"/>
      <c r="I183" s="14">
        <v>172.5</v>
      </c>
    </row>
    <row r="184" spans="1:9" ht="42.75">
      <c r="A184" s="3" t="s">
        <v>145</v>
      </c>
      <c r="B184" s="8">
        <v>0.47916666666666669</v>
      </c>
      <c r="C184" s="8">
        <v>0.48958333333333331</v>
      </c>
      <c r="D184" s="3">
        <v>0.25</v>
      </c>
      <c r="E184" s="2" t="s">
        <v>146</v>
      </c>
      <c r="F184" s="3">
        <v>6</v>
      </c>
      <c r="G184" s="3" t="s">
        <v>77</v>
      </c>
      <c r="H184" s="3"/>
      <c r="I184" s="14">
        <v>196</v>
      </c>
    </row>
    <row r="185" spans="1:9" ht="57">
      <c r="A185" s="3" t="s">
        <v>145</v>
      </c>
      <c r="B185" s="8">
        <v>0.5625</v>
      </c>
      <c r="C185" s="8">
        <v>0.58333333333333337</v>
      </c>
      <c r="D185" s="3">
        <v>0.5</v>
      </c>
      <c r="E185" s="2" t="s">
        <v>147</v>
      </c>
      <c r="F185" s="3">
        <v>6</v>
      </c>
      <c r="G185" s="3" t="s">
        <v>77</v>
      </c>
      <c r="H185" s="3"/>
      <c r="I185" s="14">
        <v>196</v>
      </c>
    </row>
    <row r="186" spans="1:9" ht="42.75">
      <c r="A186" s="3" t="s">
        <v>145</v>
      </c>
      <c r="B186" s="8">
        <v>0.59375</v>
      </c>
      <c r="C186" s="8">
        <v>0.64583333333333337</v>
      </c>
      <c r="D186" s="3">
        <v>1.25</v>
      </c>
      <c r="E186" s="2" t="s">
        <v>149</v>
      </c>
      <c r="F186" s="3">
        <v>7</v>
      </c>
      <c r="G186" s="3" t="s">
        <v>148</v>
      </c>
      <c r="H186" s="3"/>
      <c r="I186" s="14">
        <v>726</v>
      </c>
    </row>
    <row r="187" spans="1:9">
      <c r="A187" s="3" t="s">
        <v>145</v>
      </c>
      <c r="B187" s="8">
        <v>0.63541666666666663</v>
      </c>
      <c r="C187" s="8">
        <v>0.70833333333333337</v>
      </c>
      <c r="D187" s="3">
        <v>1.75</v>
      </c>
      <c r="E187" s="2" t="s">
        <v>150</v>
      </c>
      <c r="F187" s="3">
        <v>2</v>
      </c>
      <c r="G187" s="3" t="s">
        <v>130</v>
      </c>
      <c r="H187" s="3"/>
      <c r="I187" s="14">
        <v>230</v>
      </c>
    </row>
    <row r="188" spans="1:9" ht="57">
      <c r="A188" s="3" t="s">
        <v>127</v>
      </c>
      <c r="B188" s="8">
        <v>0.40625</v>
      </c>
      <c r="C188" s="8">
        <v>0.46875</v>
      </c>
      <c r="D188" s="3">
        <v>1.5</v>
      </c>
      <c r="E188" s="2" t="s">
        <v>183</v>
      </c>
      <c r="F188" s="3">
        <v>2</v>
      </c>
      <c r="G188" s="3" t="s">
        <v>130</v>
      </c>
      <c r="H188" s="3"/>
      <c r="I188" s="14">
        <v>172.5</v>
      </c>
    </row>
    <row r="189" spans="1:9" ht="42.75">
      <c r="A189" s="3" t="s">
        <v>127</v>
      </c>
      <c r="B189" s="8">
        <v>0.4375</v>
      </c>
      <c r="C189" s="8">
        <v>0.55208333333333337</v>
      </c>
      <c r="D189" s="3">
        <v>2.75</v>
      </c>
      <c r="E189" s="2" t="s">
        <v>151</v>
      </c>
      <c r="F189" s="3">
        <v>6</v>
      </c>
      <c r="G189" s="3" t="s">
        <v>142</v>
      </c>
      <c r="H189" s="3"/>
      <c r="I189" s="14">
        <v>1581</v>
      </c>
    </row>
    <row r="190" spans="1:9" ht="42.75">
      <c r="A190" s="3" t="s">
        <v>127</v>
      </c>
      <c r="B190" s="8">
        <v>0.5625</v>
      </c>
      <c r="C190" s="8">
        <v>0.59375</v>
      </c>
      <c r="D190" s="3">
        <v>0.75</v>
      </c>
      <c r="E190" s="2" t="s">
        <v>184</v>
      </c>
      <c r="F190" s="3">
        <v>2</v>
      </c>
      <c r="G190" s="3" t="s">
        <v>130</v>
      </c>
      <c r="H190" s="3"/>
      <c r="I190" s="14">
        <v>115</v>
      </c>
    </row>
    <row r="191" spans="1:9" ht="42.75">
      <c r="A191" s="3" t="s">
        <v>127</v>
      </c>
      <c r="B191" s="8">
        <v>0.58333333333333337</v>
      </c>
      <c r="C191" s="8">
        <v>0.625</v>
      </c>
      <c r="D191" s="3">
        <v>1</v>
      </c>
      <c r="E191" s="2" t="s">
        <v>152</v>
      </c>
      <c r="F191" s="3">
        <v>5</v>
      </c>
      <c r="G191" s="3" t="s">
        <v>77</v>
      </c>
      <c r="H191" s="3"/>
      <c r="I191" s="14">
        <v>349</v>
      </c>
    </row>
    <row r="192" spans="1:9" ht="28.5">
      <c r="A192" s="3" t="s">
        <v>127</v>
      </c>
      <c r="B192" s="8">
        <v>0.58333333333333337</v>
      </c>
      <c r="C192" s="8">
        <v>0.65625</v>
      </c>
      <c r="D192" s="3">
        <v>1.75</v>
      </c>
      <c r="E192" s="2" t="s">
        <v>153</v>
      </c>
      <c r="F192" s="3">
        <v>11</v>
      </c>
      <c r="G192" s="3" t="s">
        <v>77</v>
      </c>
      <c r="H192" s="3"/>
      <c r="I192" s="14">
        <v>1214</v>
      </c>
    </row>
    <row r="193" spans="1:9" ht="57">
      <c r="A193" s="3" t="s">
        <v>127</v>
      </c>
      <c r="B193" s="8">
        <v>0.67708333333333337</v>
      </c>
      <c r="C193" s="8">
        <v>0.70833333333333337</v>
      </c>
      <c r="D193" s="3">
        <v>0.75</v>
      </c>
      <c r="E193" s="2" t="s">
        <v>154</v>
      </c>
      <c r="F193" s="3">
        <v>5</v>
      </c>
      <c r="G193" s="3" t="s">
        <v>77</v>
      </c>
      <c r="H193" s="3"/>
      <c r="I193" s="14">
        <v>349</v>
      </c>
    </row>
    <row r="194" spans="1:9" ht="15">
      <c r="A194" s="18"/>
      <c r="B194" s="19"/>
      <c r="C194" s="19"/>
      <c r="D194" s="20"/>
      <c r="E194" s="21"/>
      <c r="F194" s="20"/>
      <c r="G194" s="20"/>
      <c r="H194" s="5"/>
      <c r="I194" s="17">
        <f>SUM(I160:I193)</f>
        <v>51335.5</v>
      </c>
    </row>
    <row r="195" spans="1:9" ht="15">
      <c r="A195" s="31" t="s">
        <v>185</v>
      </c>
      <c r="B195" s="31"/>
      <c r="C195" s="31"/>
      <c r="D195" s="31"/>
      <c r="E195" s="31"/>
      <c r="F195" s="31"/>
      <c r="G195" s="31"/>
      <c r="H195" s="31"/>
      <c r="I195" s="3"/>
    </row>
    <row r="196" spans="1:9" ht="29.25">
      <c r="A196" s="2" t="s">
        <v>211</v>
      </c>
      <c r="B196" s="8">
        <v>0.17361111111111113</v>
      </c>
      <c r="C196" s="8">
        <v>0.27083333333333331</v>
      </c>
      <c r="D196" s="3"/>
      <c r="E196" s="2" t="s">
        <v>186</v>
      </c>
      <c r="F196" s="3"/>
      <c r="G196" s="3"/>
      <c r="H196" s="3"/>
      <c r="I196" s="17">
        <v>8417.35</v>
      </c>
    </row>
    <row r="197" spans="1:9">
      <c r="A197" s="2"/>
      <c r="B197" s="8"/>
      <c r="C197" s="8"/>
      <c r="D197" s="3"/>
      <c r="E197" s="2"/>
      <c r="F197" s="3"/>
      <c r="G197" s="3"/>
      <c r="H197" s="3"/>
      <c r="I197" s="14"/>
    </row>
    <row r="198" spans="1:9" ht="15">
      <c r="A198" s="3" t="s">
        <v>187</v>
      </c>
      <c r="B198" s="3"/>
      <c r="C198" s="3"/>
      <c r="D198" s="3"/>
      <c r="E198" s="2" t="s">
        <v>206</v>
      </c>
      <c r="F198" s="3"/>
      <c r="G198" s="3"/>
      <c r="H198" s="3"/>
      <c r="I198" s="17">
        <v>40000</v>
      </c>
    </row>
    <row r="199" spans="1:9">
      <c r="A199" s="3"/>
      <c r="B199" s="3"/>
      <c r="C199" s="3"/>
      <c r="D199" s="3"/>
      <c r="E199" s="2"/>
      <c r="F199" s="3"/>
      <c r="G199" s="3"/>
      <c r="H199" s="3"/>
      <c r="I199" s="14"/>
    </row>
    <row r="200" spans="1:9">
      <c r="A200" s="3" t="s">
        <v>189</v>
      </c>
      <c r="B200" s="3"/>
      <c r="C200" s="3"/>
      <c r="D200" s="3"/>
      <c r="E200" s="2"/>
      <c r="F200" s="3"/>
      <c r="G200" s="3"/>
      <c r="H200" s="3"/>
      <c r="I200" s="14"/>
    </row>
    <row r="201" spans="1:9" ht="28.5">
      <c r="A201" s="3" t="s">
        <v>188</v>
      </c>
      <c r="B201" s="3"/>
      <c r="C201" s="3"/>
      <c r="D201" s="3">
        <v>23</v>
      </c>
      <c r="E201" s="2" t="s">
        <v>212</v>
      </c>
      <c r="F201" s="3">
        <v>15</v>
      </c>
      <c r="G201" s="3"/>
      <c r="H201" s="3"/>
      <c r="I201" s="14">
        <f>F201*43*D201</f>
        <v>14835</v>
      </c>
    </row>
    <row r="202" spans="1:9">
      <c r="A202" s="3" t="s">
        <v>188</v>
      </c>
      <c r="B202" s="3"/>
      <c r="C202" s="3"/>
      <c r="D202" s="3">
        <v>6</v>
      </c>
      <c r="E202" s="2" t="s">
        <v>213</v>
      </c>
      <c r="F202" s="3">
        <v>20</v>
      </c>
      <c r="G202" s="3"/>
      <c r="H202" s="3"/>
      <c r="I202" s="14">
        <f>F202*43*D202</f>
        <v>5160</v>
      </c>
    </row>
    <row r="203" spans="1:9">
      <c r="A203" s="3" t="s">
        <v>190</v>
      </c>
      <c r="B203" s="3"/>
      <c r="C203" s="3"/>
      <c r="D203" s="3">
        <v>336</v>
      </c>
      <c r="E203" s="2" t="s">
        <v>207</v>
      </c>
      <c r="F203" s="3">
        <v>2</v>
      </c>
      <c r="G203" s="3"/>
      <c r="H203" s="3"/>
      <c r="I203" s="14">
        <f t="shared" ref="I203:I215" si="0">F203*43*D203</f>
        <v>28896</v>
      </c>
    </row>
    <row r="204" spans="1:9">
      <c r="A204" s="3" t="s">
        <v>191</v>
      </c>
      <c r="B204" s="3"/>
      <c r="C204" s="3"/>
      <c r="D204" s="3">
        <v>336</v>
      </c>
      <c r="E204" s="2" t="s">
        <v>207</v>
      </c>
      <c r="F204" s="3">
        <v>1</v>
      </c>
      <c r="G204" s="3"/>
      <c r="H204" s="3"/>
      <c r="I204" s="14">
        <f t="shared" si="0"/>
        <v>14448</v>
      </c>
    </row>
    <row r="205" spans="1:9">
      <c r="A205" s="3" t="s">
        <v>192</v>
      </c>
      <c r="B205" s="3"/>
      <c r="C205" s="3"/>
      <c r="D205" s="3">
        <v>28</v>
      </c>
      <c r="E205" s="2" t="s">
        <v>207</v>
      </c>
      <c r="F205" s="3">
        <v>1</v>
      </c>
      <c r="G205" s="3"/>
      <c r="H205" s="3"/>
      <c r="I205" s="14">
        <f t="shared" si="0"/>
        <v>1204</v>
      </c>
    </row>
    <row r="206" spans="1:9">
      <c r="A206" s="3" t="s">
        <v>193</v>
      </c>
      <c r="B206" s="3"/>
      <c r="C206" s="3"/>
      <c r="D206" s="3">
        <v>28</v>
      </c>
      <c r="E206" s="2" t="s">
        <v>207</v>
      </c>
      <c r="F206" s="3">
        <v>1</v>
      </c>
      <c r="G206" s="3"/>
      <c r="H206" s="3"/>
      <c r="I206" s="14">
        <f t="shared" si="0"/>
        <v>1204</v>
      </c>
    </row>
    <row r="207" spans="1:9">
      <c r="A207" s="3" t="s">
        <v>194</v>
      </c>
      <c r="B207" s="3"/>
      <c r="C207" s="3"/>
      <c r="D207" s="3">
        <v>28</v>
      </c>
      <c r="E207" s="2" t="s">
        <v>207</v>
      </c>
      <c r="F207" s="3">
        <v>1</v>
      </c>
      <c r="G207" s="3"/>
      <c r="H207" s="3"/>
      <c r="I207" s="14">
        <f t="shared" si="0"/>
        <v>1204</v>
      </c>
    </row>
    <row r="208" spans="1:9">
      <c r="A208" s="3" t="s">
        <v>195</v>
      </c>
      <c r="B208" s="3"/>
      <c r="C208" s="3"/>
      <c r="D208" s="3">
        <v>28</v>
      </c>
      <c r="E208" s="2" t="s">
        <v>207</v>
      </c>
      <c r="F208" s="3">
        <v>1</v>
      </c>
      <c r="G208" s="3"/>
      <c r="H208" s="3"/>
      <c r="I208" s="14">
        <f t="shared" si="0"/>
        <v>1204</v>
      </c>
    </row>
    <row r="209" spans="1:9">
      <c r="A209" s="3" t="s">
        <v>196</v>
      </c>
      <c r="B209" s="3"/>
      <c r="C209" s="3"/>
      <c r="D209" s="3">
        <v>28</v>
      </c>
      <c r="E209" s="2" t="s">
        <v>207</v>
      </c>
      <c r="F209" s="3">
        <v>1</v>
      </c>
      <c r="G209" s="3"/>
      <c r="H209" s="3"/>
      <c r="I209" s="14">
        <f t="shared" si="0"/>
        <v>1204</v>
      </c>
    </row>
    <row r="210" spans="1:9">
      <c r="A210" s="3" t="s">
        <v>197</v>
      </c>
      <c r="B210" s="3"/>
      <c r="C210" s="3"/>
      <c r="D210" s="3">
        <v>28</v>
      </c>
      <c r="E210" s="2" t="s">
        <v>207</v>
      </c>
      <c r="F210" s="3">
        <v>1</v>
      </c>
      <c r="G210" s="3"/>
      <c r="H210" s="3"/>
      <c r="I210" s="14">
        <f t="shared" si="0"/>
        <v>1204</v>
      </c>
    </row>
    <row r="211" spans="1:9">
      <c r="A211" s="3" t="s">
        <v>198</v>
      </c>
      <c r="B211" s="3"/>
      <c r="C211" s="3"/>
      <c r="D211" s="3">
        <v>28</v>
      </c>
      <c r="E211" s="2" t="s">
        <v>207</v>
      </c>
      <c r="F211" s="3">
        <v>1</v>
      </c>
      <c r="G211" s="3"/>
      <c r="H211" s="3"/>
      <c r="I211" s="14">
        <f t="shared" si="0"/>
        <v>1204</v>
      </c>
    </row>
    <row r="212" spans="1:9">
      <c r="A212" s="3" t="s">
        <v>199</v>
      </c>
      <c r="B212" s="3"/>
      <c r="C212" s="3"/>
      <c r="D212" s="3">
        <v>264</v>
      </c>
      <c r="E212" s="2" t="s">
        <v>202</v>
      </c>
      <c r="F212" s="3">
        <v>12</v>
      </c>
      <c r="G212" s="3" t="s">
        <v>203</v>
      </c>
      <c r="H212" s="3"/>
      <c r="I212" s="14">
        <f>F212*43*D212+29*2*264</f>
        <v>151536</v>
      </c>
    </row>
    <row r="213" spans="1:9" ht="27.75" customHeight="1">
      <c r="A213" s="24" t="s">
        <v>200</v>
      </c>
      <c r="B213" s="25"/>
      <c r="C213" s="26"/>
      <c r="D213" s="3">
        <v>28</v>
      </c>
      <c r="E213" s="2" t="s">
        <v>207</v>
      </c>
      <c r="F213" s="3">
        <v>1</v>
      </c>
      <c r="G213" s="3"/>
      <c r="H213" s="3"/>
      <c r="I213" s="14">
        <f t="shared" si="0"/>
        <v>1204</v>
      </c>
    </row>
    <row r="214" spans="1:9">
      <c r="A214" s="3" t="s">
        <v>204</v>
      </c>
      <c r="B214" s="3"/>
      <c r="C214" s="3"/>
      <c r="D214" s="3">
        <v>336</v>
      </c>
      <c r="E214" s="2" t="s">
        <v>208</v>
      </c>
      <c r="F214" s="3">
        <v>1</v>
      </c>
      <c r="G214" s="3"/>
      <c r="H214" s="3"/>
      <c r="I214" s="14">
        <f t="shared" si="0"/>
        <v>14448</v>
      </c>
    </row>
    <row r="215" spans="1:9">
      <c r="A215" s="3" t="s">
        <v>201</v>
      </c>
      <c r="B215" s="3"/>
      <c r="C215" s="3"/>
      <c r="D215" s="3">
        <v>108</v>
      </c>
      <c r="E215" s="2" t="s">
        <v>205</v>
      </c>
      <c r="F215" s="3">
        <v>2</v>
      </c>
      <c r="G215" s="3"/>
      <c r="H215" s="3"/>
      <c r="I215" s="14">
        <f t="shared" si="0"/>
        <v>9288</v>
      </c>
    </row>
    <row r="216" spans="1:9">
      <c r="A216" s="3" t="s">
        <v>210</v>
      </c>
      <c r="B216" s="3"/>
      <c r="C216" s="3"/>
      <c r="D216" s="3">
        <v>264</v>
      </c>
      <c r="E216" s="2" t="s">
        <v>209</v>
      </c>
      <c r="F216" s="3">
        <v>18</v>
      </c>
      <c r="G216" s="3" t="s">
        <v>106</v>
      </c>
      <c r="H216" s="3"/>
      <c r="I216" s="14">
        <f>F216*43*D216+29*3*264</f>
        <v>227304</v>
      </c>
    </row>
    <row r="217" spans="1:9" ht="15">
      <c r="A217" s="28"/>
      <c r="B217" s="29"/>
      <c r="C217" s="29"/>
      <c r="D217" s="29"/>
      <c r="E217" s="29"/>
      <c r="F217" s="29"/>
      <c r="G217" s="29"/>
      <c r="H217" s="30"/>
      <c r="I217" s="17">
        <f>SUM(I201:I216)</f>
        <v>475547</v>
      </c>
    </row>
    <row r="218" spans="1:9">
      <c r="E218" s="9"/>
      <c r="I218" s="22"/>
    </row>
    <row r="219" spans="1:9" ht="15">
      <c r="A219" s="27" t="s">
        <v>161</v>
      </c>
      <c r="B219" s="27"/>
      <c r="C219" s="27"/>
      <c r="D219" s="27"/>
      <c r="E219" s="27"/>
      <c r="F219" s="27"/>
      <c r="G219" s="27"/>
      <c r="H219" s="27"/>
      <c r="I219" s="23">
        <f>I217+I198+I196+I194+I158+I128+I121+I108+I97+I89+I81+I72+I55+I47+I36+I30+I16</f>
        <v>1173540.23</v>
      </c>
    </row>
    <row r="220" spans="1:9">
      <c r="E220" s="9"/>
      <c r="I220" s="22"/>
    </row>
    <row r="221" spans="1:9">
      <c r="E221" s="9"/>
      <c r="I221" s="22"/>
    </row>
    <row r="222" spans="1:9">
      <c r="E222" s="9"/>
      <c r="I222" s="22"/>
    </row>
    <row r="223" spans="1:9">
      <c r="E223" s="9"/>
      <c r="I223" s="22"/>
    </row>
    <row r="224" spans="1:9">
      <c r="E224" s="9"/>
      <c r="I224" s="22"/>
    </row>
    <row r="225" spans="5:5">
      <c r="E225" s="9"/>
    </row>
    <row r="226" spans="5:5">
      <c r="E226" s="9"/>
    </row>
    <row r="227" spans="5:5">
      <c r="E227" s="9"/>
    </row>
    <row r="228" spans="5:5">
      <c r="E228" s="9"/>
    </row>
    <row r="229" spans="5:5">
      <c r="E229" s="9"/>
    </row>
    <row r="230" spans="5:5">
      <c r="E230" s="9"/>
    </row>
    <row r="231" spans="5:5">
      <c r="E231" s="9"/>
    </row>
    <row r="232" spans="5:5">
      <c r="E232" s="9"/>
    </row>
    <row r="233" spans="5:5">
      <c r="E233" s="9"/>
    </row>
    <row r="234" spans="5:5">
      <c r="E234" s="9"/>
    </row>
    <row r="235" spans="5:5">
      <c r="E235" s="9"/>
    </row>
    <row r="236" spans="5:5">
      <c r="E236" s="9"/>
    </row>
    <row r="237" spans="5:5">
      <c r="E237" s="9"/>
    </row>
    <row r="238" spans="5:5">
      <c r="E238" s="9"/>
    </row>
    <row r="239" spans="5:5">
      <c r="E239" s="9"/>
    </row>
    <row r="240" spans="5:5">
      <c r="E240" s="9"/>
    </row>
  </sheetData>
  <mergeCells count="32">
    <mergeCell ref="B3:C3"/>
    <mergeCell ref="A5:H5"/>
    <mergeCell ref="A17:H17"/>
    <mergeCell ref="A16:H16"/>
    <mergeCell ref="A82:H82"/>
    <mergeCell ref="A30:H30"/>
    <mergeCell ref="A81:H81"/>
    <mergeCell ref="A72:H72"/>
    <mergeCell ref="A56:H56"/>
    <mergeCell ref="A73:H73"/>
    <mergeCell ref="A90:H90"/>
    <mergeCell ref="A98:H98"/>
    <mergeCell ref="A109:H109"/>
    <mergeCell ref="A159:H159"/>
    <mergeCell ref="A31:H31"/>
    <mergeCell ref="A37:H37"/>
    <mergeCell ref="A48:H48"/>
    <mergeCell ref="A158:H158"/>
    <mergeCell ref="A128:H128"/>
    <mergeCell ref="A121:H121"/>
    <mergeCell ref="A108:H108"/>
    <mergeCell ref="A55:H55"/>
    <mergeCell ref="A47:H47"/>
    <mergeCell ref="A36:H36"/>
    <mergeCell ref="A97:H97"/>
    <mergeCell ref="A89:H89"/>
    <mergeCell ref="A213:C213"/>
    <mergeCell ref="A219:H219"/>
    <mergeCell ref="A217:H217"/>
    <mergeCell ref="A195:H195"/>
    <mergeCell ref="A122:H122"/>
    <mergeCell ref="A129:H129"/>
  </mergeCells>
  <phoneticPr fontId="4" type="noConversion"/>
  <pageMargins left="0.70866141732283472" right="0.70866141732283472" top="0.78740157480314965" bottom="0.78740157480314965" header="0.31496062992125984" footer="0.31496062992125984"/>
  <pageSetup paperSize="9" orientation="landscape" r:id="rId1"/>
  <headerFooter>
    <oddHeader>&amp;L&amp;"Arial,Standard"&amp;8Stab für außergewöhnliche Ereignisse&amp;C&amp;"Arial,Standard"&amp;8Bericht zum Hochwasser 2011&amp;R&amp;"Arial,Standard"&amp;8Mai2011
Anlage 3</oddHead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4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Organisation</vt:lpstr>
      <vt:lpstr>Tabelle3</vt:lpstr>
    </vt:vector>
  </TitlesOfParts>
  <Company>Stadt Halle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Schondorf</cp:lastModifiedBy>
  <cp:lastPrinted>2011-02-15T12:05:04Z</cp:lastPrinted>
  <dcterms:created xsi:type="dcterms:W3CDTF">2011-01-15T13:32:46Z</dcterms:created>
  <dcterms:modified xsi:type="dcterms:W3CDTF">2011-05-12T09:41:19Z</dcterms:modified>
</cp:coreProperties>
</file>